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
    </mc:Choice>
  </mc:AlternateContent>
  <bookViews>
    <workbookView xWindow="0" yWindow="0" windowWidth="21990" windowHeight="11085"/>
  </bookViews>
  <sheets>
    <sheet name="SunCamper 29 Configurateur" sheetId="6" r:id="rId1"/>
  </sheets>
  <definedNames>
    <definedName name="_xlnm.Print_Area" localSheetId="0">'SunCamper 29 Configurateur'!$A$1:$H$261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9" i="6" l="1"/>
  <c r="H179" i="6" s="1"/>
  <c r="G178" i="6"/>
  <c r="H178" i="6" s="1"/>
  <c r="G175" i="6"/>
  <c r="H175" i="6" s="1"/>
  <c r="G174" i="6"/>
  <c r="H174" i="6" s="1"/>
  <c r="G173" i="6"/>
  <c r="H173" i="6" s="1"/>
  <c r="G172" i="6"/>
  <c r="H172" i="6" s="1"/>
  <c r="G171" i="6"/>
  <c r="H171" i="6" s="1"/>
  <c r="G170" i="6"/>
  <c r="H170" i="6" s="1"/>
  <c r="G169" i="6"/>
  <c r="H169" i="6" s="1"/>
  <c r="G168" i="6"/>
  <c r="H168" i="6" s="1"/>
  <c r="G158" i="6"/>
  <c r="H158" i="6" s="1"/>
  <c r="G157" i="6"/>
  <c r="H157" i="6" s="1"/>
  <c r="G124" i="6"/>
  <c r="H124" i="6" s="1"/>
  <c r="G123" i="6"/>
  <c r="H123" i="6" s="1"/>
  <c r="G122" i="6"/>
  <c r="H122" i="6" s="1"/>
  <c r="G121" i="6"/>
  <c r="H121" i="6" s="1"/>
  <c r="G120" i="6"/>
  <c r="H120" i="6" s="1"/>
  <c r="G119" i="6"/>
  <c r="H119" i="6" s="1"/>
  <c r="G118" i="6"/>
  <c r="H118" i="6" s="1"/>
  <c r="G117" i="6"/>
  <c r="H117" i="6" s="1"/>
  <c r="G177" i="6" l="1"/>
  <c r="H177" i="6" s="1"/>
  <c r="G181" i="6" s="1"/>
  <c r="G163" i="6"/>
  <c r="H163" i="6" s="1"/>
  <c r="G162" i="6"/>
  <c r="H162" i="6" s="1"/>
  <c r="G159" i="6"/>
  <c r="H159" i="6" s="1"/>
  <c r="G156" i="6"/>
  <c r="H156" i="6" s="1"/>
  <c r="G155" i="6"/>
  <c r="H155" i="6" s="1"/>
  <c r="G154" i="6"/>
  <c r="H154" i="6" s="1"/>
  <c r="G153" i="6"/>
  <c r="H153" i="6" s="1"/>
  <c r="G152" i="6"/>
  <c r="H152" i="6" s="1"/>
  <c r="G151" i="6"/>
  <c r="H151" i="6" s="1"/>
  <c r="G148" i="6"/>
  <c r="H148" i="6" s="1"/>
  <c r="G145" i="6"/>
  <c r="H145" i="6" s="1"/>
  <c r="G144" i="6"/>
  <c r="H144" i="6" s="1"/>
  <c r="G143" i="6"/>
  <c r="H143" i="6" s="1"/>
  <c r="G142" i="6"/>
  <c r="H142" i="6" s="1"/>
  <c r="G141" i="6"/>
  <c r="H141" i="6" s="1"/>
  <c r="G140" i="6"/>
  <c r="H140" i="6" s="1"/>
  <c r="G139" i="6"/>
  <c r="H139" i="6" s="1"/>
  <c r="G138" i="6"/>
  <c r="H138" i="6" s="1"/>
  <c r="G137" i="6"/>
  <c r="H137" i="6" s="1"/>
  <c r="G136" i="6"/>
  <c r="H136" i="6" s="1"/>
  <c r="G135" i="6"/>
  <c r="H135" i="6" s="1"/>
  <c r="G134" i="6"/>
  <c r="H134" i="6" s="1"/>
  <c r="G133" i="6"/>
  <c r="H133" i="6" s="1"/>
  <c r="G132" i="6"/>
  <c r="H132" i="6" s="1"/>
  <c r="G131" i="6"/>
  <c r="H131" i="6" s="1"/>
  <c r="G130" i="6"/>
  <c r="H130" i="6" s="1"/>
  <c r="G129" i="6"/>
  <c r="H129" i="6" s="1"/>
  <c r="G128" i="6"/>
  <c r="H128" i="6" s="1"/>
  <c r="G127" i="6"/>
  <c r="H127" i="6" s="1"/>
  <c r="G126" i="6"/>
  <c r="H126" i="6" s="1"/>
  <c r="G116" i="6"/>
  <c r="H116" i="6" s="1"/>
  <c r="G115" i="6"/>
  <c r="H115" i="6" s="1"/>
  <c r="G114" i="6"/>
  <c r="H114" i="6" s="1"/>
  <c r="G113" i="6"/>
  <c r="H113" i="6" s="1"/>
  <c r="G112" i="6"/>
  <c r="H112" i="6" s="1"/>
  <c r="G111" i="6"/>
  <c r="H111" i="6" s="1"/>
  <c r="G110" i="6"/>
  <c r="H110" i="6" s="1"/>
  <c r="G109" i="6"/>
  <c r="H109" i="6" s="1"/>
  <c r="G108" i="6"/>
  <c r="H108" i="6" s="1"/>
  <c r="G105" i="6"/>
  <c r="H105" i="6" s="1"/>
  <c r="G104" i="6"/>
  <c r="H104" i="6" s="1"/>
  <c r="G103" i="6"/>
  <c r="H103" i="6" s="1"/>
  <c r="G102" i="6"/>
  <c r="H102" i="6" s="1"/>
  <c r="G101" i="6"/>
  <c r="H101" i="6" s="1"/>
  <c r="G100" i="6"/>
  <c r="H100" i="6" s="1"/>
  <c r="G99" i="6"/>
  <c r="H99" i="6" s="1"/>
  <c r="G98" i="6"/>
  <c r="H98" i="6" s="1"/>
  <c r="G97" i="6"/>
  <c r="H97" i="6" s="1"/>
  <c r="G165" i="6" l="1"/>
  <c r="G185" i="6" s="1"/>
  <c r="D192" i="6" l="1"/>
  <c r="D194" i="6" s="1"/>
  <c r="D195" i="6" s="1"/>
  <c r="D196" i="6" s="1"/>
  <c r="D200" i="6" s="1"/>
  <c r="D201" i="6" s="1"/>
  <c r="D202" i="6" s="1"/>
</calcChain>
</file>

<file path=xl/sharedStrings.xml><?xml version="1.0" encoding="utf-8"?>
<sst xmlns="http://schemas.openxmlformats.org/spreadsheetml/2006/main" count="219" uniqueCount="191">
  <si>
    <t>I</t>
  </si>
  <si>
    <t>Coque blanche</t>
  </si>
  <si>
    <t>Stratifié monolithique assemblé à la main</t>
  </si>
  <si>
    <t>Zones de fond et de proue renforcées</t>
  </si>
  <si>
    <t>II</t>
  </si>
  <si>
    <t>Accastillage de pont en acier inoxydable A4 (balcons, rambardes)</t>
  </si>
  <si>
    <t>Système de direction hydraulique avec volant</t>
  </si>
  <si>
    <t>III</t>
  </si>
  <si>
    <t>IV</t>
  </si>
  <si>
    <t>Signal sonore - interrupteur sur la console dans le cockpit</t>
  </si>
  <si>
    <t>Protection de la batterie vitale contre la décharge totale (Battery Protect)</t>
  </si>
  <si>
    <t>Système de surveillance de la corrosion MerCathode</t>
  </si>
  <si>
    <t>(x)</t>
  </si>
  <si>
    <t>Couleur d'ameublement en HPL</t>
  </si>
  <si>
    <t>Couleur de la tapisserie</t>
  </si>
  <si>
    <t>Couleur antifouling</t>
  </si>
  <si>
    <t>Couleur de la coque</t>
  </si>
  <si>
    <t>Délai de livraison prévu</t>
  </si>
  <si>
    <t xml:space="preserve">Options de livraison (par client, par chantier) </t>
  </si>
  <si>
    <t>Utilisation du bateau (privé ou commercial)</t>
  </si>
  <si>
    <t>Adresse de livraison</t>
  </si>
  <si>
    <t>Couleur non standard du gelcoat de la coque : beige, gris ou bleu marine.</t>
  </si>
  <si>
    <t>RÉCAPITULATIF DES PAIEMENTS</t>
  </si>
  <si>
    <t>EURO HT</t>
  </si>
  <si>
    <t xml:space="preserve">VALEUR TOTALE DE LA COMMANDE </t>
  </si>
  <si>
    <t>Dinette avec table qui peut être abaissée et utilisée avec des matelas comme lit double</t>
  </si>
  <si>
    <t>Réservoir de carburant d'environ 190 l. + indicateur et capteur</t>
  </si>
  <si>
    <t>Distributeur d'électricité pour 3 batteries</t>
  </si>
  <si>
    <t>Passerelle d'étrave avec échelle à 2 marches</t>
  </si>
  <si>
    <t>Pompe de cale manuelle</t>
  </si>
  <si>
    <t>TVA 20%</t>
  </si>
  <si>
    <t>Le délai de production est valable à condition que les dates de paiement soient respectées.</t>
  </si>
  <si>
    <t xml:space="preserve">Tout retard dans le paiement jusqu'à 14 jours peut entraîner le report de livraison. </t>
  </si>
  <si>
    <t>Le Vendeur se réserve le droit de reporter la date de livraison en cas de force majeure (y compris l'épidémie Covid-19) ou de pénurie de matériel causée par l'épidémie. Dans cette situation, le vendeur fixera une nouvelle date de livraison possible. Le vendeur ne peut être tenu responsable de tout dommage résultant de ce report.</t>
  </si>
  <si>
    <t>L'acheteur devient propriétaire du bateau après que le dernier paiement a été crédité sur le compte du vendeur. Le bateau est livré conformément au contrat ou reste au chantier du Balt-Yacht pour être récupéré par le client.</t>
  </si>
  <si>
    <t>Si le transport est à la charge de l'acheteur et que l'acheteur ou la société de transport engagée par l'acheteur ne dispose pas d'un véhicule approprié pour transporter le type de bateau acheté, le chantier naval peut refuser le chargement. Le chargement s'effectue du lundi au vendredi entre 7 h 30 et 13 h 30 (sauf jours fériés). Le chargement est gratuit pour l'acheteur.  Après le chargement, la responsabilité du bateau repose sur l'acheteur. L'acheteur à trente jours pour récupérer le bateau. Après ce délai, des frais de stationnement de 50 €/jour seront facturés.</t>
  </si>
  <si>
    <t xml:space="preserve">Une fois la commande approuvée, toutes les modifications font l'objet d'un nouveau devis et peuvent entraîner des frais supplémentaires. </t>
  </si>
  <si>
    <t xml:space="preserve">SIMULATION DU PAIEMENT </t>
  </si>
  <si>
    <t>SunCamper 29</t>
  </si>
  <si>
    <t xml:space="preserve">Équipement standard du SunCamper 29 </t>
  </si>
  <si>
    <t>Trois quilles longues pour augmenter la stabilité et la tenue de cap</t>
  </si>
  <si>
    <t>1 extincteur dans le cockpit 2 kilos</t>
  </si>
  <si>
    <t>Amarres D 14mm ( 2 x 10m )</t>
  </si>
  <si>
    <t>Toit coulissant double</t>
  </si>
  <si>
    <t>Vitres latérales en verre teinté</t>
  </si>
  <si>
    <t>Fenêtre panoramique à l'avant</t>
  </si>
  <si>
    <t>Banc de proue sur le pont</t>
  </si>
  <si>
    <t>Trappe pour le mouillage à l'étrave</t>
  </si>
  <si>
    <t>Porte de proue</t>
  </si>
  <si>
    <t>Garde-corps</t>
  </si>
  <si>
    <t>Pont en gelcoat blanc (surfaces antidérapantes)</t>
  </si>
  <si>
    <t>Plates-formes arrière laminées intégrées (surfaces antidérapantes)</t>
  </si>
  <si>
    <t>Échelle arrière télescopique avec poignées</t>
  </si>
  <si>
    <t xml:space="preserve">Emplacement pour bouteille de gaz ( 3kg. )    </t>
  </si>
  <si>
    <t xml:space="preserve">6 x taquets    </t>
  </si>
  <si>
    <t>Meubles en panneaux HPL (Teck Laos, Madison Nut, Polish Oak)</t>
  </si>
  <si>
    <t>Porte coulissante de la cabine (composée de 3 parties)</t>
  </si>
  <si>
    <t>Intérieur spacieux avec pleine hauteur debout</t>
  </si>
  <si>
    <t>Plancher de la cabine en HPL dans la couleur de l'ameublement</t>
  </si>
  <si>
    <t>Cuisine avec cuisinière à gaz à deux feux et évier, plan de travail en corian (onyx blanc), armoires et tiroirs</t>
  </si>
  <si>
    <t xml:space="preserve"> 2 x fenêtres coulissantes latérales</t>
  </si>
  <si>
    <t>Porte latérale coulissante</t>
  </si>
  <si>
    <t>1 extincteur à l'intérieur du poste de pilotage - 2 kg</t>
  </si>
  <si>
    <t>Salle de bain avant avec lavabo, emplacement pour toilettes, armoires et ventilation</t>
  </si>
  <si>
    <t>Couchette arrière ouverte avec étagères et une trappe ouverte du côté du cockpit avec une moustiquaire</t>
  </si>
  <si>
    <t>Double couchette ouverte à l'avant avec une couchette simple supplémentaire à bâbord, armoire, étagères, tiroirs, ventilateur et panneau ouvrant Lewmar Flush 44</t>
  </si>
  <si>
    <t>Matelas dans la couchette de proue, la couchette de poupe et le carré (couleur à choisir selon le modèle)</t>
  </si>
  <si>
    <t>Réservoir d'eau douce - 215 l. + indicateur et capteur</t>
  </si>
  <si>
    <t xml:space="preserve"> Installation de gaz avec réducteur</t>
  </si>
  <si>
    <t>Installation d'eau froide avec pompe (l'eau chaude est disponible lorsque la chaudière est choisie)</t>
  </si>
  <si>
    <t>Éclairage intérieur LED (plafonniers et bande LED sous la cuisine, sous les armoires suspendues et autour du panneau de toit)</t>
  </si>
  <si>
    <t>Éclairage de navigation LED</t>
  </si>
  <si>
    <t>Tableau électrique 6 positions avec fusibles</t>
  </si>
  <si>
    <t>1 x essuie-glace côté conducteur</t>
  </si>
  <si>
    <t>2 pompes de cale électriques</t>
  </si>
  <si>
    <t>2 doubles prises USB (1 pc. près de la console, 1 pc. près de la table dans la dînette)</t>
  </si>
  <si>
    <t>1 x batterie 66Ah (propulseur d'étrave)</t>
  </si>
  <si>
    <t>1 x batterie 110 Ah (domestique)</t>
  </si>
  <si>
    <t>Indicateur de la tension actuelle de la batterie</t>
  </si>
  <si>
    <t>Propulseur d'étrave avec panneau de contrôle VETUS 125mm - 1,5 kW</t>
  </si>
  <si>
    <t>Bandes de protection en acier A4 sur 3 quilles</t>
  </si>
  <si>
    <t xml:space="preserve">Garde-corps de protection pour moteur hors-bord                                        </t>
  </si>
  <si>
    <t>Bande de défense supplémentaire sur la coque</t>
  </si>
  <si>
    <t>Jeu de pare-battage : 2 x paniers triples + 6 pare-battages blanc</t>
  </si>
  <si>
    <t>Table sur la proue</t>
  </si>
  <si>
    <t>Moustiquaire avec store pour la couchette de proue Panneau Lewmar Flush 44</t>
  </si>
  <si>
    <t xml:space="preserve">Moustiquaires (porte coulissante du cockpit + porte latérale) </t>
  </si>
  <si>
    <t>Cuisinière à gaz avec four et grill au lieu de la cuisinière à gaz standard</t>
  </si>
  <si>
    <t>Siège avec dossier rabattu et mécanisme de levage à la table + bord rabattable de la table sur une charnière</t>
  </si>
  <si>
    <t>Trappe latérale avec moustiquaire dans la salle de bain côté droite</t>
  </si>
  <si>
    <t>Imitation teck sur le plancher de la cabine</t>
  </si>
  <si>
    <t xml:space="preserve">TV 24'' pour 12V avec antenne numérique DVBT-2 et support régulé </t>
  </si>
  <si>
    <t>Réfrigérateur 80L pour 12V</t>
  </si>
  <si>
    <t>Essuie-glace supplémentaire sur le côté gauche</t>
  </si>
  <si>
    <t>Phare de recherche sur le toit avec commande électrique depuis le poste de pilotage</t>
  </si>
  <si>
    <t>Chargeur de batterie (220V par exemple dans la zone portuaire), 1 prise portuaire sur la poupe, 1 prise avec câble de 15m pour charger depuis la terre, isolateur galvanique, 3 prises 220 V cuisine, mesa et salle de bain + installation</t>
  </si>
  <si>
    <t>Sonda i40 bidata Raymarine</t>
  </si>
  <si>
    <t>Traceur de cartes Garmin ECHOMAP UHD2 72cv avec transducteur, écran 7"</t>
  </si>
  <si>
    <t>Panneaux solaires sur le toit, puissance 300 W + régulateur de charge</t>
  </si>
  <si>
    <t>Boussole sur le tableau de bord</t>
  </si>
  <si>
    <t>Indicateur d'inclinaison de la commande du gouvernail</t>
  </si>
  <si>
    <t>Taud de camping couleur au choix: beige, gris, bleu marine</t>
  </si>
  <si>
    <t>Dossiers complets dans le cockpit (uniquement si les rouleaux n'ont pas été choisis)</t>
  </si>
  <si>
    <t>Installation d'eau pour le nettoyage du pont, prise d'eau à l'extérieur</t>
  </si>
  <si>
    <t>Protection du bateau pour le transport par le polyane thermorértractable</t>
  </si>
  <si>
    <t xml:space="preserve"> MOTEURS IN-BORD</t>
  </si>
  <si>
    <t>Moteur diesel Yanmar 20CV</t>
  </si>
  <si>
    <t>Moteur diesel Yanmar 30CV</t>
  </si>
  <si>
    <t>Moteur 40CV Mercury F40 ELPT CT EFI (High thrust), accessoires, shifter, stabilisateur supplémentaire</t>
  </si>
  <si>
    <t>Moteur 50CV Mercury F50 ELPT CT EFI (High thrust), accessoires, shifter, stabilisateur supplémentaire</t>
  </si>
  <si>
    <t>Moteur 100CV Mercury F100 ELPT CT EFI (High thrust), accessoires, levier de vitesse, stabilisateur supplémentaire</t>
  </si>
  <si>
    <t>Moteur 115CV Mercury F115 ELPT CT EFI (High thrust), accessoires, levier de vitesse, stabilisateur supplémentaire</t>
  </si>
  <si>
    <t>Moteur 30CV Mercury F30 ELPT CT EFI (High thrust), accessoires, shifter, stabilisateur supplémentaire</t>
  </si>
  <si>
    <t>TOTAL MOTEUR HT</t>
  </si>
  <si>
    <t xml:space="preserve">TOTAL OPTIONS ADDITIONNELLES HT  </t>
  </si>
  <si>
    <t>OPTIONS ADDITIONNELLES</t>
  </si>
  <si>
    <t>Indicateur d'inclinaison du gouvernail</t>
  </si>
  <si>
    <t>Moteur 60CV Mercury F60 ELPT CT EFI (High thrust), accessoires, levier de vitesse, stabilisateur supplémentaire</t>
  </si>
  <si>
    <t>Montage au chantier du moteur hors-bord</t>
  </si>
  <si>
    <t>Indicateur d'inclinaison du moteur</t>
  </si>
  <si>
    <t>Multifonction Raymarine 7" Axiomi 7RV, indicateur MFD avec Real Vision 3D intégré, sonar 600W avec transducteur de tableau arrière RV-100 + carte Navionics au choix : 644L -Map Mer Baltique (Pologne, Lituanie, Lettonie, Finlande, Suède) ou 646L-Europe centrale et occidentale (Allemagne, Pays-Bas, Belgique, France)</t>
  </si>
  <si>
    <t xml:space="preserve"> TOTAL STANDARD HT</t>
  </si>
  <si>
    <t xml:space="preserve"> PONT ET COCKPIT</t>
  </si>
  <si>
    <t xml:space="preserve"> INSTALLATION ÉLECTRIQUE</t>
  </si>
  <si>
    <t xml:space="preserve"> INTERIEUR</t>
  </si>
  <si>
    <t xml:space="preserve"> COQUE</t>
  </si>
  <si>
    <t xml:space="preserve">(*) Nos prix sont donnés à titre indicatif et sont susceptibles d’être modifiés à tout moment. Seuls les prix figurant sur le bon de commande dûment accepté sont fermes et définitifs. </t>
  </si>
  <si>
    <t>TOTAL SunCamper 29 HT</t>
  </si>
  <si>
    <t>REMISE COMMERCIALE *</t>
  </si>
  <si>
    <t>TOTAL TTC *</t>
  </si>
  <si>
    <t>TOTAL APRES REMISE HT *</t>
  </si>
  <si>
    <t>Couleur du bimini, tente</t>
  </si>
  <si>
    <t>LE CLIENT</t>
  </si>
  <si>
    <t>Entreprise</t>
  </si>
  <si>
    <t>Nom et prénom</t>
  </si>
  <si>
    <t xml:space="preserve">Adresse  </t>
  </si>
  <si>
    <t>Autres</t>
  </si>
  <si>
    <t>E-mail</t>
  </si>
  <si>
    <t>Téléphone</t>
  </si>
  <si>
    <t>Distributeur en France</t>
  </si>
  <si>
    <t>CHAUFFAGE ET CLIMATISATION</t>
  </si>
  <si>
    <t>COCKPIT</t>
  </si>
  <si>
    <t>AUTRES</t>
  </si>
  <si>
    <t>TVA</t>
  </si>
  <si>
    <t>Daniel Popis - ,,PLFR YACHT-BROKER,,
19, Rue Jeanne D'Arc
77100 Meaux
www.yacht-broker.fr
E-mail : contact@yacht-broker.fr
Tél : 09 53 31 13 82
Port : 06 52 12 36 96
SIRET : 52011333300022</t>
  </si>
  <si>
    <t>https://www.yacht-broker.fr/bateaux-neufs/bateaux-moteur-neufs/balt-yacht-france/balt-sun-camper-29</t>
  </si>
  <si>
    <t>Plus d'informations sur SunCamper 29 :</t>
  </si>
  <si>
    <t>Configurateur / Demande de devis</t>
  </si>
  <si>
    <t xml:space="preserve">                   ……………………………….                                                                                                                                                   ………...………………………….</t>
  </si>
  <si>
    <t xml:space="preserve">                             date et signature Acheteur                                                                                                                                                                                                          date et signature Vendeur</t>
  </si>
  <si>
    <t>Toilettes de mer - commande électrique dans la salle de bain de la proue (réservoir à déchets obligatoire)</t>
  </si>
  <si>
    <t>Pompe de douche qui pompe l'eau sale de la douche de la salle de bain, du lavabo et de l'évier de la cuisine vers le réservoir d'eaux usées ( si cette option n'est pas choisie, l'eau sale de la douche s'écoule directement à l'extérieur du bateau ).</t>
  </si>
  <si>
    <r>
      <t xml:space="preserve"> MOTEURS HORS-BORD </t>
    </r>
    <r>
      <rPr>
        <sz val="28"/>
        <color rgb="FF002060"/>
        <rFont val="Arial"/>
        <family val="2"/>
      </rPr>
      <t>( nécessité de sélectionner l'option de montage au chantier du moteur hors-bord).</t>
    </r>
  </si>
  <si>
    <r>
      <t xml:space="preserve">TOTAL LIVRAISON HT </t>
    </r>
    <r>
      <rPr>
        <sz val="28"/>
        <color rgb="FF002060"/>
        <rFont val="Arial"/>
        <family val="2"/>
      </rPr>
      <t>( 77100 Meaux )</t>
    </r>
  </si>
  <si>
    <t>Siège de timonier avec réglage avant/arrière et pouf relevable (matériau : SPRADLING Silvertex "Sandstone" couleur beige clair, inserts noirs)</t>
  </si>
  <si>
    <t>TOTAL DE LA COMMANDE HT ( standard + options + moteur + livraison) *</t>
  </si>
  <si>
    <t>Offre valable jusqu'au 31 octobre 2024</t>
  </si>
  <si>
    <t>30% DE LA VALEUR DE LA COMMANDE ( acompte )</t>
  </si>
  <si>
    <t xml:space="preserve">SOLDE ( avant livraison ) </t>
  </si>
  <si>
    <t>https://baltyacht.pl/sun-camper-29/</t>
  </si>
  <si>
    <t>Casiers avec fermeture sur la plateforme arrière droite et à l'intérieur du cockpit</t>
  </si>
  <si>
    <t>Portes arrière fermant le cockpit</t>
  </si>
  <si>
    <r>
      <t xml:space="preserve">Pompe de douche qui pompe l'eau sale de la douche de la salle de bain, du lavabo et de l'évier de la cuisine vers le réservoir d'eaux usées </t>
    </r>
    <r>
      <rPr>
        <i/>
        <sz val="28"/>
        <color rgb="FF002060"/>
        <rFont val="Arial"/>
        <family val="2"/>
      </rPr>
      <t>( si cette option n'est pas choisie, l'eau sale de la douche s'écoule directement à l'extérieur du bateau )</t>
    </r>
  </si>
  <si>
    <r>
      <t xml:space="preserve">Rubans pour les matelas dans le carré </t>
    </r>
    <r>
      <rPr>
        <i/>
        <sz val="28"/>
        <color rgb="FF002060"/>
        <rFont val="Arial"/>
        <family val="2"/>
      </rPr>
      <t>(couleur au choix)</t>
    </r>
  </si>
  <si>
    <r>
      <t xml:space="preserve">Fermeture de la cabine arrière </t>
    </r>
    <r>
      <rPr>
        <i/>
        <sz val="28"/>
        <color rgb="FF002060"/>
        <rFont val="Arial"/>
        <family val="2"/>
      </rPr>
      <t>(plexi)</t>
    </r>
  </si>
  <si>
    <r>
      <t xml:space="preserve">Tapis dans les couchettes avant et arrière et sous la table </t>
    </r>
    <r>
      <rPr>
        <i/>
        <sz val="28"/>
        <color indexed="56"/>
        <rFont val="Arial"/>
        <family val="2"/>
      </rPr>
      <t>(couleur Harrow Flash noir avec fil argenté)</t>
    </r>
  </si>
  <si>
    <r>
      <t xml:space="preserve">Rideaux pour toutes les fenêtres en verre du réfectoire </t>
    </r>
    <r>
      <rPr>
        <i/>
        <sz val="28"/>
        <color rgb="FF002060"/>
        <rFont val="Arial"/>
        <family val="2"/>
      </rPr>
      <t>(Velvet beige clair)</t>
    </r>
  </si>
  <si>
    <r>
      <t xml:space="preserve">Réservoir à déchets (120L) avec broyeur et indicateur de niveau. Possibilité de pompage des déchets dans le port ou d'évacuation externe des déchets au moyen d'une pompe à broyeur </t>
    </r>
    <r>
      <rPr>
        <i/>
        <sz val="28"/>
        <color rgb="FF002060"/>
        <rFont val="Arial"/>
        <family val="2"/>
      </rPr>
      <t>(option requise lors du choix de toilettes électriques).</t>
    </r>
  </si>
  <si>
    <r>
      <t xml:space="preserve">Douche dans la salle de bains + pompe de douche </t>
    </r>
    <r>
      <rPr>
        <i/>
        <sz val="28"/>
        <color rgb="FF002060"/>
        <rFont val="Arial"/>
        <family val="2"/>
      </rPr>
      <t>( évacuation de l'eau à l'extérieur )</t>
    </r>
  </si>
  <si>
    <r>
      <t xml:space="preserve">Chauffe-eau 30L, avec moteur hors-bord, chauffage de l'eau uniquement à partir de la terre </t>
    </r>
    <r>
      <rPr>
        <i/>
        <sz val="28"/>
        <color rgb="FF002060"/>
        <rFont val="Arial"/>
        <family val="2"/>
      </rPr>
      <t>( chargeur de batterie 220V nécessaire, eau chaude dans la salle de bain et la cuisine )</t>
    </r>
  </si>
  <si>
    <r>
      <t xml:space="preserve">Radio MP3, USB, BLOOTOOTH avec 4 haut-parleurs et antenne </t>
    </r>
    <r>
      <rPr>
        <i/>
        <sz val="28"/>
        <color rgb="FF002060"/>
        <rFont val="Arial"/>
        <family val="2"/>
      </rPr>
      <t>( 2x à l'intérieur du bateau et 2x dans le cockpit )</t>
    </r>
  </si>
  <si>
    <r>
      <t xml:space="preserve">Signal sonore - trompette </t>
    </r>
    <r>
      <rPr>
        <i/>
        <sz val="28"/>
        <color rgb="FF002060"/>
        <rFont val="Arial"/>
        <family val="2"/>
      </rPr>
      <t>( au lieu du signal standard )</t>
    </r>
  </si>
  <si>
    <r>
      <t xml:space="preserve">Onduleur de 12V à 220V/1600W VICTRON </t>
    </r>
    <r>
      <rPr>
        <i/>
        <sz val="28"/>
        <color rgb="FF002060"/>
        <rFont val="Arial"/>
        <family val="2"/>
      </rPr>
      <t>( batterie supplémentaire nécessaire )</t>
    </r>
  </si>
  <si>
    <r>
      <t xml:space="preserve">4 doubles prises USB </t>
    </r>
    <r>
      <rPr>
        <i/>
        <sz val="28"/>
        <color rgb="FF002060"/>
        <rFont val="Arial"/>
        <family val="2"/>
      </rPr>
      <t>( 2 à l'avant, 1 à l'arrière, 1 à l'arrière, 1 à l'arrière )</t>
    </r>
  </si>
  <si>
    <r>
      <t xml:space="preserve">Batterie domestique supplémentaire 110Ah </t>
    </r>
    <r>
      <rPr>
        <i/>
        <sz val="28"/>
        <color indexed="56"/>
        <rFont val="Arial"/>
        <family val="2"/>
      </rPr>
      <t>( gel )</t>
    </r>
  </si>
  <si>
    <r>
      <t xml:space="preserve">Guindeau électrique 500W, 25 mètres de chaîne zinguée dia. 6 mm, ancre zinguée de 7,5 kg avec émerillon                                          </t>
    </r>
    <r>
      <rPr>
        <i/>
        <sz val="28"/>
        <color rgb="FF002060"/>
        <rFont val="Arial"/>
        <family val="2"/>
      </rPr>
      <t>( passerelle d'étrave obligatoire )</t>
    </r>
  </si>
  <si>
    <r>
      <t>Fermeture de la cabine avant</t>
    </r>
    <r>
      <rPr>
        <i/>
        <sz val="28"/>
        <color rgb="FF002060"/>
        <rFont val="Arial"/>
        <family val="2"/>
      </rPr>
      <t xml:space="preserve"> ( plexi )</t>
    </r>
  </si>
  <si>
    <r>
      <t xml:space="preserve">Peinture antifouling </t>
    </r>
    <r>
      <rPr>
        <i/>
        <sz val="28"/>
        <color rgb="FF002060"/>
        <rFont val="Arial"/>
        <family val="2"/>
      </rPr>
      <t>( blanc, gris, bleu marine ou noir )</t>
    </r>
  </si>
  <si>
    <r>
      <t xml:space="preserve">Kit de mouillage arrière manuel </t>
    </r>
    <r>
      <rPr>
        <i/>
        <sz val="28"/>
        <color rgb="FF002060"/>
        <rFont val="Arial"/>
        <family val="2"/>
      </rPr>
      <t xml:space="preserve">( garde-corps avec cintre, cordage de 25 m + ancre de 7,5 kg ) </t>
    </r>
    <r>
      <rPr>
        <sz val="28"/>
        <color rgb="FF002060"/>
        <rFont val="Arial"/>
        <family val="2"/>
      </rPr>
      <t xml:space="preserve"> </t>
    </r>
  </si>
  <si>
    <r>
      <t xml:space="preserve">Matelas de cockpit + matelas de siège de proue </t>
    </r>
    <r>
      <rPr>
        <i/>
        <sz val="28"/>
        <color rgb="FF002060"/>
        <rFont val="Arial"/>
        <family val="2"/>
      </rPr>
      <t>( matériau : SPRADLING Silvertex "Sandstone" couleur beige clair )</t>
    </r>
  </si>
  <si>
    <r>
      <t xml:space="preserve">Table de cockpit pliable </t>
    </r>
    <r>
      <rPr>
        <i/>
        <sz val="28"/>
        <color rgb="FF002060"/>
        <rFont val="Arial"/>
        <family val="2"/>
      </rPr>
      <t>( démontable )</t>
    </r>
  </si>
  <si>
    <r>
      <t xml:space="preserve">Bouteille de gaz vide </t>
    </r>
    <r>
      <rPr>
        <i/>
        <sz val="28"/>
        <color rgb="FF002060"/>
        <rFont val="Arial"/>
        <family val="2"/>
      </rPr>
      <t>( capacité 3 kg )</t>
    </r>
    <r>
      <rPr>
        <sz val="28"/>
        <color rgb="FF002060"/>
        <rFont val="Arial"/>
        <family val="2"/>
      </rPr>
      <t xml:space="preserve"> + kit de montage</t>
    </r>
  </si>
  <si>
    <r>
      <t xml:space="preserve">Douche arrière ( </t>
    </r>
    <r>
      <rPr>
        <i/>
        <sz val="28"/>
        <color rgb="FF002060"/>
        <rFont val="Arial"/>
        <family val="2"/>
      </rPr>
      <t xml:space="preserve">eau chaude uniquement si l'option chaudière est choisie, prise d'eau du réservoir d'eau douce ) </t>
    </r>
  </si>
  <si>
    <t xml:space="preserve">L'annulation de la commande par le client entraîne la perte de l'acompte                                                                                                                   </t>
  </si>
  <si>
    <r>
      <t xml:space="preserve">Mise à jour des spécifications après approbation de la commande - </t>
    </r>
    <r>
      <rPr>
        <i/>
        <sz val="28"/>
        <color rgb="FF002060"/>
        <rFont val="Arial"/>
        <family val="2"/>
      </rPr>
      <t>( paiement pour chaque modification )</t>
    </r>
  </si>
  <si>
    <t>Le retard de paiement de plus de 14 jours peut entraîner l'annulation de la commande et la perte de tous les paiements par le client.</t>
  </si>
  <si>
    <t xml:space="preserve">La facture finale  est émise un mois avant la livraison du bateau. </t>
  </si>
  <si>
    <t>Supplément pour un propulseur d'étrave plus puissant : VETUS 3.0 kW tunnel 150 mm, au lieu du propulseur standard : LEWMAR 2.0 kW, tunnel 140 mm.</t>
  </si>
  <si>
    <r>
      <t xml:space="preserve">Propulseur de poupe VETUS 3,0kW + batterie au gel 110Ah </t>
    </r>
    <r>
      <rPr>
        <i/>
        <sz val="28"/>
        <color rgb="FF002060"/>
        <rFont val="Arial"/>
        <family val="2"/>
      </rPr>
      <t>( chargeur de batterie 220V nécessaire )</t>
    </r>
  </si>
  <si>
    <r>
      <t xml:space="preserve">Système de chauffage Webasto WEBASTO EVO 40 </t>
    </r>
    <r>
      <rPr>
        <i/>
        <sz val="28"/>
        <color rgb="FF002060"/>
        <rFont val="Arial"/>
        <family val="2"/>
      </rPr>
      <t>( air chaud dans les couchettes avant et arrière, le carré, les salles de bain avant et arrière et le cockpit ).</t>
    </r>
  </si>
  <si>
    <r>
      <t xml:space="preserve">Dossiers ( rouleaux ) dans le cockpit </t>
    </r>
    <r>
      <rPr>
        <i/>
        <sz val="28"/>
        <color rgb="FF002060"/>
        <rFont val="Arial"/>
        <family val="2"/>
      </rPr>
      <t>( noir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</si>
</sst>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quot;_-;\-* #,##0.00\ &quot;€&quot;_-;_-* &quot;-&quot;??\ &quot;€&quot;_-;_-@_-"/>
    <numFmt numFmtId="164" formatCode="#,##0\ [$€-407];\-#,##0\ [$€-407]"/>
    <numFmt numFmtId="165" formatCode="yyyy\-mm\-dd"/>
    <numFmt numFmtId="166" formatCode="#,##0\ [$€-407];[Red]\-#,##0\ [$€-407]"/>
    <numFmt numFmtId="167" formatCode="_-* #,##0.00\ [$€-40C]_-;\-* #,##0.00\ [$€-40C]_-;_-* &quot;-&quot;??\ [$€-40C]_-;_-@_-"/>
    <numFmt numFmtId="168" formatCode="#,##0.00\ [$€-407];\-#,##0.00\ [$€-407]"/>
    <numFmt numFmtId="169" formatCode="_-* #,##0\ &quot;€&quot;_-;\-* #,##0\ &quot;€&quot;_-;_-* &quot;-&quot;??\ &quot;€&quot;_-;_-@_-"/>
  </numFmts>
  <fonts count="70">
    <font>
      <sz val="11"/>
      <color theme="1"/>
      <name val="Calibri"/>
      <family val="2"/>
      <scheme val="minor"/>
    </font>
    <font>
      <sz val="26"/>
      <color rgb="FF002060"/>
      <name val="Eurostile"/>
      <family val="2"/>
    </font>
    <font>
      <b/>
      <sz val="26"/>
      <color rgb="FF002060"/>
      <name val="Eurostile"/>
      <family val="2"/>
    </font>
    <font>
      <sz val="24"/>
      <color rgb="FF002060"/>
      <name val="Eurostile"/>
    </font>
    <font>
      <sz val="10"/>
      <name val="Arial CE"/>
      <family val="2"/>
      <charset val="238"/>
    </font>
    <font>
      <u/>
      <sz val="11"/>
      <color theme="10"/>
      <name val="Calibri"/>
      <family val="2"/>
      <scheme val="minor"/>
    </font>
    <font>
      <sz val="11"/>
      <color theme="1"/>
      <name val="Calibri"/>
      <family val="2"/>
      <scheme val="minor"/>
    </font>
    <font>
      <b/>
      <sz val="26"/>
      <color theme="1"/>
      <name val="Calibri"/>
      <family val="2"/>
      <scheme val="minor"/>
    </font>
    <font>
      <sz val="11"/>
      <color theme="1"/>
      <name val="Arial"/>
      <family val="2"/>
    </font>
    <font>
      <sz val="18"/>
      <color theme="1"/>
      <name val="Arial"/>
      <family val="2"/>
    </font>
    <font>
      <sz val="22"/>
      <color theme="1"/>
      <name val="Arial"/>
      <family val="2"/>
    </font>
    <font>
      <sz val="14"/>
      <name val="Arial"/>
      <family val="2"/>
    </font>
    <font>
      <sz val="20"/>
      <name val="Arial"/>
      <family val="2"/>
    </font>
    <font>
      <b/>
      <i/>
      <sz val="10"/>
      <name val="Arial"/>
      <family val="2"/>
    </font>
    <font>
      <sz val="10"/>
      <name val="Arial"/>
      <family val="2"/>
    </font>
    <font>
      <b/>
      <sz val="16"/>
      <color rgb="FF002060"/>
      <name val="Arial"/>
      <family val="2"/>
    </font>
    <font>
      <b/>
      <sz val="20"/>
      <name val="Arial"/>
      <family val="2"/>
    </font>
    <font>
      <b/>
      <sz val="18"/>
      <color rgb="FF002060"/>
      <name val="Arial"/>
      <family val="2"/>
    </font>
    <font>
      <b/>
      <i/>
      <sz val="14"/>
      <name val="Arial"/>
      <family val="2"/>
    </font>
    <font>
      <b/>
      <sz val="18"/>
      <color rgb="FFFF0000"/>
      <name val="Arial"/>
      <family val="2"/>
    </font>
    <font>
      <b/>
      <sz val="22"/>
      <color rgb="FF002060"/>
      <name val="Arial"/>
      <family val="2"/>
    </font>
    <font>
      <b/>
      <i/>
      <sz val="12"/>
      <name val="Arial"/>
      <family val="2"/>
    </font>
    <font>
      <sz val="16"/>
      <name val="Arial"/>
      <family val="2"/>
    </font>
    <font>
      <b/>
      <sz val="18"/>
      <name val="Arial"/>
      <family val="2"/>
    </font>
    <font>
      <b/>
      <sz val="28"/>
      <color rgb="FF002060"/>
      <name val="Arial"/>
      <family val="2"/>
    </font>
    <font>
      <b/>
      <sz val="20"/>
      <color indexed="8"/>
      <name val="Arial"/>
      <family val="2"/>
    </font>
    <font>
      <b/>
      <sz val="18"/>
      <color indexed="63"/>
      <name val="Arial"/>
      <family val="2"/>
    </font>
    <font>
      <sz val="24"/>
      <color rgb="FF002060"/>
      <name val="Arial"/>
      <family val="2"/>
    </font>
    <font>
      <sz val="24"/>
      <name val="Arial"/>
      <family val="2"/>
    </font>
    <font>
      <sz val="24"/>
      <color indexed="10"/>
      <name val="Arial"/>
      <family val="2"/>
    </font>
    <font>
      <sz val="24"/>
      <color theme="1"/>
      <name val="Arial"/>
      <family val="2"/>
    </font>
    <font>
      <b/>
      <i/>
      <u/>
      <sz val="26"/>
      <color indexed="8"/>
      <name val="Arial"/>
      <family val="2"/>
    </font>
    <font>
      <b/>
      <i/>
      <sz val="26"/>
      <name val="Arial"/>
      <family val="2"/>
    </font>
    <font>
      <sz val="26"/>
      <name val="Arial"/>
      <family val="2"/>
    </font>
    <font>
      <sz val="12"/>
      <name val="Arial"/>
      <family val="2"/>
    </font>
    <font>
      <b/>
      <sz val="26"/>
      <color rgb="FF002060"/>
      <name val="Arial"/>
      <family val="2"/>
    </font>
    <font>
      <sz val="26"/>
      <color rgb="FF002060"/>
      <name val="Arial"/>
      <family val="2"/>
    </font>
    <font>
      <b/>
      <sz val="40"/>
      <color rgb="FF002060"/>
      <name val="Arial"/>
      <family val="2"/>
    </font>
    <font>
      <sz val="24"/>
      <color indexed="8"/>
      <name val="Arial"/>
      <family val="2"/>
    </font>
    <font>
      <b/>
      <u/>
      <sz val="28"/>
      <color rgb="FF002060"/>
      <name val="Arial"/>
      <family val="2"/>
    </font>
    <font>
      <b/>
      <sz val="24"/>
      <color rgb="FF002060"/>
      <name val="Arial"/>
      <family val="2"/>
    </font>
    <font>
      <sz val="16"/>
      <color rgb="FF002060"/>
      <name val="Arial"/>
      <family val="2"/>
    </font>
    <font>
      <sz val="26"/>
      <color indexed="8"/>
      <name val="Arial"/>
      <family val="2"/>
    </font>
    <font>
      <b/>
      <sz val="44"/>
      <name val="Arial"/>
      <family val="2"/>
    </font>
    <font>
      <b/>
      <sz val="26"/>
      <name val="Arial"/>
      <family val="2"/>
    </font>
    <font>
      <b/>
      <u/>
      <sz val="26"/>
      <color rgb="FF002060"/>
      <name val="Arial"/>
      <family val="2"/>
    </font>
    <font>
      <b/>
      <i/>
      <sz val="26"/>
      <color rgb="FF002060"/>
      <name val="Arial"/>
      <family val="2"/>
    </font>
    <font>
      <sz val="20"/>
      <color rgb="FF002060"/>
      <name val="Arial"/>
      <family val="2"/>
    </font>
    <font>
      <sz val="18"/>
      <color rgb="FF002060"/>
      <name val="Arial"/>
      <family val="2"/>
    </font>
    <font>
      <sz val="18"/>
      <name val="Arial"/>
      <family val="2"/>
    </font>
    <font>
      <b/>
      <sz val="36"/>
      <color rgb="FF002060"/>
      <name val="Arial"/>
      <family val="2"/>
    </font>
    <font>
      <sz val="36"/>
      <color theme="1"/>
      <name val="Arial"/>
      <family val="2"/>
    </font>
    <font>
      <sz val="28"/>
      <color theme="1"/>
      <name val="Arial"/>
      <family val="2"/>
    </font>
    <font>
      <u/>
      <sz val="20"/>
      <color theme="10"/>
      <name val="Arial"/>
      <family val="2"/>
    </font>
    <font>
      <b/>
      <u/>
      <sz val="20"/>
      <name val="Arial"/>
      <family val="2"/>
    </font>
    <font>
      <u/>
      <sz val="11"/>
      <color theme="1"/>
      <name val="Arial"/>
      <family val="2"/>
    </font>
    <font>
      <b/>
      <sz val="18"/>
      <color theme="1"/>
      <name val="Arial"/>
      <family val="2"/>
    </font>
    <font>
      <sz val="28"/>
      <color rgb="FF002060"/>
      <name val="Arial"/>
      <family val="2"/>
    </font>
    <font>
      <u/>
      <sz val="28"/>
      <color theme="10"/>
      <name val="Arial"/>
      <family val="2"/>
    </font>
    <font>
      <sz val="28"/>
      <name val="Arial"/>
      <family val="2"/>
    </font>
    <font>
      <sz val="28"/>
      <color indexed="56"/>
      <name val="Arial"/>
      <family val="2"/>
    </font>
    <font>
      <sz val="28"/>
      <color rgb="FF00B0F0"/>
      <name val="Arial"/>
      <family val="2"/>
    </font>
    <font>
      <sz val="28"/>
      <color indexed="8"/>
      <name val="Arial"/>
      <family val="2"/>
    </font>
    <font>
      <sz val="28"/>
      <color rgb="FFFF0000"/>
      <name val="Arial"/>
      <family val="2"/>
    </font>
    <font>
      <b/>
      <sz val="28"/>
      <name val="Arial"/>
      <family val="2"/>
    </font>
    <font>
      <sz val="28"/>
      <color indexed="10"/>
      <name val="Arial"/>
      <family val="2"/>
    </font>
    <font>
      <b/>
      <i/>
      <sz val="28"/>
      <name val="Arial"/>
      <family val="2"/>
    </font>
    <font>
      <b/>
      <sz val="72"/>
      <color rgb="FF002060"/>
      <name val="Arial"/>
      <family val="2"/>
    </font>
    <font>
      <i/>
      <sz val="28"/>
      <color rgb="FF002060"/>
      <name val="Arial"/>
      <family val="2"/>
    </font>
    <font>
      <i/>
      <sz val="28"/>
      <color indexed="56"/>
      <name val="Arial"/>
      <family val="2"/>
    </font>
  </fonts>
  <fills count="8">
    <fill>
      <patternFill patternType="none"/>
    </fill>
    <fill>
      <patternFill patternType="gray125"/>
    </fill>
    <fill>
      <patternFill patternType="solid">
        <fgColor theme="0"/>
        <bgColor indexed="49"/>
      </patternFill>
    </fill>
    <fill>
      <patternFill patternType="solid">
        <fgColor theme="0"/>
        <bgColor indexed="64"/>
      </patternFill>
    </fill>
    <fill>
      <patternFill patternType="solid">
        <fgColor theme="0"/>
        <bgColor indexed="34"/>
      </patternFill>
    </fill>
    <fill>
      <patternFill patternType="solid">
        <fgColor theme="0"/>
        <bgColor indexed="13"/>
      </patternFill>
    </fill>
    <fill>
      <patternFill patternType="solid">
        <fgColor theme="4" tint="0.39997558519241921"/>
        <bgColor indexed="64"/>
      </patternFill>
    </fill>
    <fill>
      <patternFill patternType="solid">
        <fgColor theme="4" tint="0.39997558519241921"/>
        <bgColor indexed="13"/>
      </patternFill>
    </fill>
  </fills>
  <borders count="70">
    <border>
      <left/>
      <right/>
      <top/>
      <bottom/>
      <diagonal/>
    </border>
    <border>
      <left/>
      <right/>
      <top/>
      <bottom style="double">
        <color indexed="64"/>
      </bottom>
      <diagonal/>
    </border>
    <border>
      <left/>
      <right/>
      <top style="double">
        <color indexed="64"/>
      </top>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right/>
      <top style="hair">
        <color indexed="8"/>
      </top>
      <bottom/>
      <diagonal/>
    </border>
    <border>
      <left/>
      <right/>
      <top/>
      <bottom style="thick">
        <color indexed="8"/>
      </bottom>
      <diagonal/>
    </border>
    <border>
      <left style="thick">
        <color indexed="8"/>
      </left>
      <right style="thick">
        <color indexed="8"/>
      </right>
      <top style="thick">
        <color indexed="8"/>
      </top>
      <bottom style="thick">
        <color indexed="8"/>
      </bottom>
      <diagonal/>
    </border>
    <border>
      <left style="thick">
        <color indexed="8"/>
      </left>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style="thin">
        <color indexed="8"/>
      </right>
      <top style="thick">
        <color indexed="8"/>
      </top>
      <bottom style="thick">
        <color indexed="8"/>
      </bottom>
      <diagonal/>
    </border>
    <border>
      <left style="thin">
        <color indexed="8"/>
      </left>
      <right style="thick">
        <color indexed="8"/>
      </right>
      <top style="thick">
        <color indexed="8"/>
      </top>
      <bottom style="thick">
        <color indexed="8"/>
      </bottom>
      <diagonal/>
    </border>
    <border>
      <left style="thin">
        <color indexed="64"/>
      </left>
      <right/>
      <top style="thick">
        <color indexed="8"/>
      </top>
      <bottom style="thin">
        <color indexed="64"/>
      </bottom>
      <diagonal/>
    </border>
    <border>
      <left/>
      <right style="thin">
        <color indexed="8"/>
      </right>
      <top style="thick">
        <color indexed="8"/>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bottom/>
      <diagonal/>
    </border>
    <border>
      <left/>
      <right/>
      <top style="thin">
        <color indexed="8"/>
      </top>
      <bottom/>
      <diagonal/>
    </border>
    <border>
      <left/>
      <right style="thin">
        <color indexed="8"/>
      </right>
      <top/>
      <bottom style="thin">
        <color indexed="8"/>
      </bottom>
      <diagonal/>
    </border>
    <border>
      <left/>
      <right/>
      <top style="thin">
        <color indexed="64"/>
      </top>
      <bottom style="thick">
        <color indexed="8"/>
      </bottom>
      <diagonal/>
    </border>
    <border>
      <left/>
      <right/>
      <top style="thin">
        <color indexed="8"/>
      </top>
      <bottom style="thick">
        <color indexed="8"/>
      </bottom>
      <diagonal/>
    </border>
    <border>
      <left/>
      <right/>
      <top style="hair">
        <color indexed="8"/>
      </top>
      <bottom style="thick">
        <color indexed="8"/>
      </bottom>
      <diagonal/>
    </border>
    <border>
      <left/>
      <right style="thin">
        <color indexed="8"/>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hair">
        <color indexed="8"/>
      </left>
      <right/>
      <top style="medium">
        <color indexed="64"/>
      </top>
      <bottom style="medium">
        <color indexed="64"/>
      </bottom>
      <diagonal/>
    </border>
    <border>
      <left style="thin">
        <color indexed="64"/>
      </left>
      <right style="thin">
        <color indexed="64"/>
      </right>
      <top/>
      <bottom/>
      <diagonal/>
    </border>
    <border>
      <left/>
      <right style="thin">
        <color indexed="8"/>
      </right>
      <top/>
      <bottom/>
      <diagonal/>
    </border>
    <border>
      <left style="thin">
        <color indexed="8"/>
      </left>
      <right/>
      <top/>
      <bottom style="thick">
        <color indexed="8"/>
      </bottom>
      <diagonal/>
    </border>
    <border>
      <left style="thin">
        <color indexed="64"/>
      </left>
      <right/>
      <top/>
      <bottom/>
      <diagonal/>
    </border>
    <border>
      <left style="thin">
        <color indexed="8"/>
      </left>
      <right/>
      <top style="thin">
        <color indexed="8"/>
      </top>
      <bottom/>
      <diagonal/>
    </border>
  </borders>
  <cellStyleXfs count="4">
    <xf numFmtId="0" fontId="0" fillId="0" borderId="0"/>
    <xf numFmtId="0" fontId="4" fillId="0" borderId="0"/>
    <xf numFmtId="0" fontId="5" fillId="0" borderId="0" applyNumberFormat="0" applyFill="0" applyBorder="0" applyAlignment="0" applyProtection="0"/>
    <xf numFmtId="44" fontId="6" fillId="0" borderId="0" applyFont="0" applyFill="0" applyBorder="0" applyAlignment="0" applyProtection="0"/>
  </cellStyleXfs>
  <cellXfs count="306">
    <xf numFmtId="0" fontId="0" fillId="0" borderId="0" xfId="0"/>
    <xf numFmtId="0" fontId="1" fillId="3" borderId="0" xfId="0" applyFont="1" applyFill="1" applyBorder="1" applyAlignment="1">
      <alignment horizontal="center" vertical="center"/>
    </xf>
    <xf numFmtId="0" fontId="1" fillId="3" borderId="0" xfId="0" applyFont="1" applyFill="1" applyAlignment="1">
      <alignment horizontal="center" vertical="center"/>
    </xf>
    <xf numFmtId="0" fontId="3" fillId="3" borderId="0" xfId="0"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left" vertical="center"/>
    </xf>
    <xf numFmtId="4" fontId="13" fillId="0" borderId="0" xfId="0" applyNumberFormat="1"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8" fillId="0" borderId="0" xfId="0" applyFont="1"/>
    <xf numFmtId="0" fontId="16" fillId="0" borderId="0" xfId="0" applyFont="1" applyAlignment="1">
      <alignment horizontal="left" vertical="center"/>
    </xf>
    <xf numFmtId="0" fontId="8" fillId="0" borderId="0" xfId="0" applyFont="1" applyAlignment="1">
      <alignment horizontal="center" vertical="center"/>
    </xf>
    <xf numFmtId="4" fontId="18" fillId="0" borderId="0" xfId="0" applyNumberFormat="1" applyFont="1" applyAlignment="1">
      <alignment horizontal="left" vertical="center"/>
    </xf>
    <xf numFmtId="0" fontId="19" fillId="0" borderId="0" xfId="0" applyFont="1" applyAlignment="1">
      <alignment horizontal="center" vertical="center"/>
    </xf>
    <xf numFmtId="0" fontId="8" fillId="0" borderId="0" xfId="0" applyFont="1" applyAlignment="1">
      <alignment horizontal="left" vertical="center"/>
    </xf>
    <xf numFmtId="4" fontId="21" fillId="0" borderId="0" xfId="0" applyNumberFormat="1" applyFont="1" applyAlignment="1">
      <alignment horizontal="center" vertical="center"/>
    </xf>
    <xf numFmtId="0" fontId="22" fillId="0" borderId="0" xfId="0" applyFont="1" applyAlignment="1">
      <alignment horizontal="left" vertical="center"/>
    </xf>
    <xf numFmtId="0" fontId="22" fillId="0" borderId="0" xfId="0" applyFont="1" applyAlignment="1">
      <alignment horizontal="center" vertical="center"/>
    </xf>
    <xf numFmtId="4" fontId="17" fillId="2" borderId="0" xfId="0" applyNumberFormat="1" applyFont="1" applyFill="1" applyBorder="1" applyAlignment="1">
      <alignment horizontal="center" vertical="center"/>
    </xf>
    <xf numFmtId="0" fontId="23" fillId="3" borderId="0"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0" xfId="0" applyFont="1" applyFill="1" applyBorder="1" applyAlignment="1">
      <alignment horizontal="left" vertical="center"/>
    </xf>
    <xf numFmtId="0" fontId="11" fillId="0" borderId="0" xfId="0" applyFont="1" applyBorder="1" applyAlignment="1">
      <alignment horizontal="center" vertical="center"/>
    </xf>
    <xf numFmtId="0" fontId="25" fillId="0" borderId="0" xfId="0" applyFont="1" applyBorder="1" applyAlignment="1">
      <alignment horizontal="left" vertical="center"/>
    </xf>
    <xf numFmtId="0" fontId="28" fillId="0" borderId="0" xfId="0" applyFont="1"/>
    <xf numFmtId="0" fontId="29" fillId="0" borderId="0" xfId="0" applyFont="1"/>
    <xf numFmtId="0" fontId="28" fillId="0" borderId="0" xfId="0" applyFont="1" applyAlignment="1">
      <alignment horizontal="center" vertical="center"/>
    </xf>
    <xf numFmtId="0" fontId="24" fillId="0" borderId="3" xfId="0" applyFont="1" applyFill="1" applyBorder="1" applyAlignment="1">
      <alignment horizontal="center" vertical="center"/>
    </xf>
    <xf numFmtId="0" fontId="31" fillId="0" borderId="0" xfId="0" applyFont="1" applyBorder="1" applyAlignment="1">
      <alignment horizontal="left" vertical="center"/>
    </xf>
    <xf numFmtId="4" fontId="32" fillId="0" borderId="0" xfId="0" applyNumberFormat="1" applyFont="1" applyBorder="1" applyAlignment="1">
      <alignment horizontal="center" vertical="center"/>
    </xf>
    <xf numFmtId="0" fontId="33" fillId="0" borderId="0" xfId="0" applyFont="1" applyBorder="1" applyAlignment="1">
      <alignment horizontal="center" vertical="center"/>
    </xf>
    <xf numFmtId="3" fontId="32" fillId="0" borderId="0" xfId="0" applyNumberFormat="1" applyFont="1" applyBorder="1" applyAlignment="1">
      <alignment horizontal="center" vertical="center"/>
    </xf>
    <xf numFmtId="0" fontId="34" fillId="0" borderId="0" xfId="0" applyFont="1"/>
    <xf numFmtId="0" fontId="28" fillId="0" borderId="0" xfId="0" applyFont="1" applyBorder="1" applyAlignment="1">
      <alignment horizontal="center" vertical="center"/>
    </xf>
    <xf numFmtId="0" fontId="39" fillId="0" borderId="0" xfId="0" applyFont="1" applyBorder="1" applyAlignment="1">
      <alignment horizontal="left" vertical="center"/>
    </xf>
    <xf numFmtId="4" fontId="23" fillId="2" borderId="0" xfId="0" applyNumberFormat="1" applyFont="1" applyFill="1" applyBorder="1" applyAlignment="1">
      <alignment horizontal="center" vertical="center" wrapText="1"/>
    </xf>
    <xf numFmtId="165" fontId="23" fillId="0" borderId="22" xfId="0" applyNumberFormat="1" applyFont="1" applyFill="1" applyBorder="1" applyAlignment="1">
      <alignment horizontal="center" vertical="center"/>
    </xf>
    <xf numFmtId="0" fontId="42" fillId="0" borderId="32" xfId="0" applyFont="1" applyFill="1" applyBorder="1" applyAlignment="1">
      <alignment horizontal="center" vertical="center"/>
    </xf>
    <xf numFmtId="0" fontId="42" fillId="3" borderId="32" xfId="0" applyFont="1" applyFill="1" applyBorder="1" applyAlignment="1">
      <alignment horizontal="center" vertical="center"/>
    </xf>
    <xf numFmtId="0" fontId="8" fillId="4" borderId="0" xfId="0" applyFont="1" applyFill="1"/>
    <xf numFmtId="0" fontId="27" fillId="0" borderId="0" xfId="0" applyFont="1" applyBorder="1" applyAlignment="1">
      <alignment horizontal="center" vertical="center"/>
    </xf>
    <xf numFmtId="0" fontId="27" fillId="3" borderId="0" xfId="0" applyFont="1" applyFill="1" applyBorder="1" applyAlignment="1">
      <alignment horizontal="left" vertical="center"/>
    </xf>
    <xf numFmtId="0" fontId="27" fillId="3" borderId="0" xfId="0" applyFont="1" applyFill="1" applyBorder="1" applyAlignment="1">
      <alignment horizontal="center" vertical="center"/>
    </xf>
    <xf numFmtId="164" fontId="33" fillId="0" borderId="36" xfId="0" applyNumberFormat="1" applyFont="1" applyBorder="1" applyAlignment="1">
      <alignment horizontal="center" vertical="center"/>
    </xf>
    <xf numFmtId="3" fontId="27" fillId="3" borderId="0" xfId="0" applyNumberFormat="1" applyFont="1" applyFill="1" applyBorder="1" applyAlignment="1">
      <alignment horizontal="center" vertical="center"/>
    </xf>
    <xf numFmtId="0" fontId="20" fillId="0" borderId="37" xfId="0" applyFont="1" applyBorder="1" applyAlignment="1">
      <alignment horizontal="center" vertical="center"/>
    </xf>
    <xf numFmtId="0" fontId="33" fillId="0" borderId="0" xfId="0" applyFont="1" applyFill="1" applyBorder="1" applyAlignment="1">
      <alignment horizontal="center" vertical="center"/>
    </xf>
    <xf numFmtId="164" fontId="40" fillId="0" borderId="36" xfId="0" applyNumberFormat="1" applyFont="1" applyBorder="1" applyAlignment="1">
      <alignment horizontal="center" vertical="center"/>
    </xf>
    <xf numFmtId="164" fontId="33" fillId="0" borderId="0" xfId="0" applyNumberFormat="1" applyFont="1" applyBorder="1" applyAlignment="1">
      <alignment horizontal="center" vertical="center"/>
    </xf>
    <xf numFmtId="0" fontId="43" fillId="0" borderId="0" xfId="0" applyFont="1" applyBorder="1" applyAlignment="1">
      <alignment horizontal="center" vertical="center"/>
    </xf>
    <xf numFmtId="166" fontId="44" fillId="0" borderId="38" xfId="0" applyNumberFormat="1" applyFont="1" applyFill="1" applyBorder="1" applyAlignment="1">
      <alignment horizontal="center" vertical="center"/>
    </xf>
    <xf numFmtId="166" fontId="44" fillId="0" borderId="0" xfId="0" applyNumberFormat="1" applyFont="1" applyFill="1" applyBorder="1" applyAlignment="1">
      <alignment horizontal="center" vertical="center"/>
    </xf>
    <xf numFmtId="0" fontId="11" fillId="0" borderId="40" xfId="0" applyFont="1" applyFill="1" applyBorder="1" applyAlignment="1">
      <alignment horizontal="center" vertical="center"/>
    </xf>
    <xf numFmtId="164" fontId="33" fillId="0" borderId="41" xfId="0" applyNumberFormat="1" applyFont="1" applyBorder="1" applyAlignment="1">
      <alignment horizontal="center" vertical="center"/>
    </xf>
    <xf numFmtId="0" fontId="43" fillId="0" borderId="41" xfId="0" applyFont="1" applyBorder="1" applyAlignment="1">
      <alignment horizontal="center" vertical="center"/>
    </xf>
    <xf numFmtId="0" fontId="33" fillId="0" borderId="42" xfId="0" applyFont="1" applyFill="1" applyBorder="1" applyAlignment="1">
      <alignment horizontal="center" vertical="center"/>
    </xf>
    <xf numFmtId="166" fontId="44" fillId="0" borderId="41" xfId="0" applyNumberFormat="1" applyFont="1" applyFill="1" applyBorder="1" applyAlignment="1">
      <alignment horizontal="center" vertical="center"/>
    </xf>
    <xf numFmtId="0" fontId="27" fillId="0" borderId="0" xfId="0" applyFont="1" applyBorder="1" applyAlignment="1">
      <alignment horizontal="left" vertical="center" wrapText="1"/>
    </xf>
    <xf numFmtId="0" fontId="27" fillId="0" borderId="0" xfId="0" applyFont="1" applyBorder="1" applyAlignment="1">
      <alignment horizontal="center" vertical="center" wrapText="1"/>
    </xf>
    <xf numFmtId="164" fontId="33" fillId="0" borderId="38" xfId="0" applyNumberFormat="1" applyFont="1" applyBorder="1" applyAlignment="1">
      <alignment horizontal="center" vertical="center"/>
    </xf>
    <xf numFmtId="0" fontId="43" fillId="0" borderId="38" xfId="0" applyFont="1" applyBorder="1" applyAlignment="1">
      <alignment horizontal="center" vertical="center"/>
    </xf>
    <xf numFmtId="0" fontId="33" fillId="0" borderId="21" xfId="0" applyFont="1" applyFill="1" applyBorder="1" applyAlignment="1">
      <alignment horizontal="center" vertical="center"/>
    </xf>
    <xf numFmtId="0" fontId="35" fillId="5" borderId="0" xfId="0" applyFont="1" applyFill="1" applyBorder="1" applyAlignment="1">
      <alignment horizontal="center" vertical="center"/>
    </xf>
    <xf numFmtId="0" fontId="35" fillId="5" borderId="0" xfId="0" applyFont="1" applyFill="1" applyBorder="1" applyAlignment="1">
      <alignment horizontal="left" vertical="center"/>
    </xf>
    <xf numFmtId="0" fontId="36" fillId="5" borderId="0" xfId="0" applyFont="1" applyFill="1" applyBorder="1" applyAlignment="1">
      <alignment horizontal="center" vertical="center"/>
    </xf>
    <xf numFmtId="164" fontId="37" fillId="5" borderId="0" xfId="0" applyNumberFormat="1" applyFont="1" applyFill="1" applyBorder="1" applyAlignment="1">
      <alignment horizontal="center" vertical="center"/>
    </xf>
    <xf numFmtId="0" fontId="36" fillId="3" borderId="0" xfId="0" applyFont="1" applyFill="1" applyBorder="1" applyAlignment="1">
      <alignment horizontal="center" vertical="center"/>
    </xf>
    <xf numFmtId="0" fontId="47" fillId="0" borderId="0" xfId="0" applyFont="1" applyBorder="1" applyAlignment="1" applyProtection="1">
      <alignment vertical="center" wrapText="1"/>
      <protection locked="0"/>
    </xf>
    <xf numFmtId="0" fontId="12" fillId="0" borderId="0" xfId="0" applyFont="1" applyAlignment="1">
      <alignment horizontal="center" vertical="center"/>
    </xf>
    <xf numFmtId="0" fontId="12" fillId="0" borderId="0" xfId="0" applyFont="1" applyBorder="1" applyAlignment="1">
      <alignment horizontal="center" vertical="center"/>
    </xf>
    <xf numFmtId="0" fontId="47" fillId="0" borderId="0" xfId="0" applyFont="1" applyBorder="1" applyAlignment="1">
      <alignment vertical="center" wrapText="1"/>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10" fillId="0" borderId="0" xfId="0" applyFont="1"/>
    <xf numFmtId="0" fontId="9" fillId="0" borderId="0" xfId="0" applyFont="1" applyBorder="1" applyAlignment="1">
      <alignment vertical="center" wrapText="1"/>
    </xf>
    <xf numFmtId="0" fontId="49" fillId="0" borderId="0" xfId="0" applyFont="1"/>
    <xf numFmtId="0" fontId="16" fillId="0" borderId="0" xfId="0" applyFont="1" applyBorder="1" applyAlignment="1">
      <alignment horizontal="left" vertical="center" wrapText="1"/>
    </xf>
    <xf numFmtId="0" fontId="16" fillId="0" borderId="0" xfId="0" applyFont="1" applyBorder="1" applyAlignment="1">
      <alignment horizontal="center" vertical="center" wrapText="1"/>
    </xf>
    <xf numFmtId="44" fontId="2" fillId="3" borderId="0" xfId="3" applyFont="1" applyFill="1" applyBorder="1" applyAlignment="1">
      <alignment horizontal="center" vertical="center"/>
    </xf>
    <xf numFmtId="44" fontId="7" fillId="0" borderId="0" xfId="3" applyFont="1" applyBorder="1" applyAlignment="1">
      <alignment horizontal="center" vertical="center"/>
    </xf>
    <xf numFmtId="0" fontId="48" fillId="0" borderId="0" xfId="0" applyFont="1" applyBorder="1" applyAlignment="1">
      <alignment horizontal="center" vertical="center" wrapText="1"/>
    </xf>
    <xf numFmtId="0" fontId="8" fillId="0" borderId="0" xfId="0" applyFont="1" applyBorder="1" applyAlignment="1">
      <alignment horizontal="center" vertical="center" wrapText="1"/>
    </xf>
    <xf numFmtId="0" fontId="48" fillId="0" borderId="0" xfId="0" applyFont="1" applyBorder="1" applyAlignment="1">
      <alignment vertical="center"/>
    </xf>
    <xf numFmtId="0" fontId="24" fillId="6" borderId="4" xfId="0" applyFont="1" applyFill="1" applyBorder="1" applyAlignment="1">
      <alignment horizontal="center" vertical="center"/>
    </xf>
    <xf numFmtId="0" fontId="11" fillId="6" borderId="44" xfId="0" applyFont="1" applyFill="1" applyBorder="1" applyAlignment="1">
      <alignment horizontal="center" vertical="center"/>
    </xf>
    <xf numFmtId="0" fontId="36" fillId="7" borderId="45" xfId="0" applyFont="1" applyFill="1" applyBorder="1" applyAlignment="1">
      <alignment horizontal="center" vertical="center"/>
    </xf>
    <xf numFmtId="168" fontId="50" fillId="7" borderId="60" xfId="0" applyNumberFormat="1" applyFont="1" applyFill="1" applyBorder="1" applyAlignment="1">
      <alignment horizontal="center" vertical="center"/>
    </xf>
    <xf numFmtId="0" fontId="40" fillId="6" borderId="23" xfId="0" applyFont="1" applyFill="1" applyBorder="1" applyAlignment="1">
      <alignment horizontal="center" vertical="center"/>
    </xf>
    <xf numFmtId="0" fontId="28" fillId="6" borderId="26" xfId="0" applyFont="1" applyFill="1" applyBorder="1" applyAlignment="1">
      <alignment horizontal="center" vertical="center"/>
    </xf>
    <xf numFmtId="4" fontId="15" fillId="6" borderId="26" xfId="0" applyNumberFormat="1" applyFont="1" applyFill="1" applyBorder="1" applyAlignment="1">
      <alignment horizontal="center" vertical="center" wrapText="1"/>
    </xf>
    <xf numFmtId="0" fontId="15" fillId="6" borderId="26" xfId="0" applyFont="1" applyFill="1" applyBorder="1" applyAlignment="1">
      <alignment horizontal="center" vertical="center" wrapText="1"/>
    </xf>
    <xf numFmtId="0" fontId="41" fillId="6" borderId="26" xfId="0" applyFont="1" applyFill="1" applyBorder="1" applyAlignment="1">
      <alignment horizontal="center" vertical="center"/>
    </xf>
    <xf numFmtId="0" fontId="15" fillId="6" borderId="27" xfId="0" applyFont="1" applyFill="1" applyBorder="1" applyAlignment="1">
      <alignment horizontal="center" vertical="center" wrapText="1"/>
    </xf>
    <xf numFmtId="0" fontId="41" fillId="6" borderId="67" xfId="0" applyFont="1" applyFill="1" applyBorder="1" applyAlignment="1">
      <alignment horizontal="center" vertical="center"/>
    </xf>
    <xf numFmtId="0" fontId="15" fillId="6" borderId="60" xfId="0" applyFont="1" applyFill="1" applyBorder="1" applyAlignment="1">
      <alignment horizontal="center" vertical="center" wrapText="1"/>
    </xf>
    <xf numFmtId="0" fontId="40" fillId="6" borderId="60" xfId="0" applyFont="1" applyFill="1" applyBorder="1" applyAlignment="1">
      <alignment horizontal="center" vertical="center"/>
    </xf>
    <xf numFmtId="0" fontId="28" fillId="6" borderId="60" xfId="0" applyFont="1" applyFill="1" applyBorder="1" applyAlignment="1">
      <alignment horizontal="center" vertical="center"/>
    </xf>
    <xf numFmtId="4" fontId="15" fillId="6" borderId="61" xfId="0" applyNumberFormat="1" applyFont="1" applyFill="1" applyBorder="1" applyAlignment="1">
      <alignment horizontal="center" vertical="center" wrapText="1"/>
    </xf>
    <xf numFmtId="0" fontId="15" fillId="6" borderId="62" xfId="0" applyFont="1" applyFill="1" applyBorder="1" applyAlignment="1">
      <alignment horizontal="center" vertical="center" wrapText="1"/>
    </xf>
    <xf numFmtId="0" fontId="41" fillId="6" borderId="62" xfId="0" applyFont="1" applyFill="1" applyBorder="1" applyAlignment="1">
      <alignment horizontal="center" vertical="center"/>
    </xf>
    <xf numFmtId="0" fontId="15" fillId="6" borderId="63" xfId="0" applyFont="1" applyFill="1" applyBorder="1" applyAlignment="1">
      <alignment horizontal="center" vertical="center" wrapText="1"/>
    </xf>
    <xf numFmtId="0" fontId="20" fillId="0" borderId="31" xfId="0" applyFont="1" applyBorder="1" applyAlignment="1" applyProtection="1">
      <alignment horizontal="center" vertical="center"/>
      <protection locked="0"/>
    </xf>
    <xf numFmtId="0" fontId="20" fillId="0" borderId="35" xfId="0" applyFont="1" applyBorder="1" applyAlignment="1" applyProtection="1">
      <alignment horizontal="center" vertical="center"/>
      <protection locked="0"/>
    </xf>
    <xf numFmtId="0" fontId="20" fillId="3" borderId="35" xfId="0" applyFont="1" applyFill="1" applyBorder="1" applyAlignment="1" applyProtection="1">
      <alignment horizontal="center" vertical="center"/>
      <protection locked="0"/>
    </xf>
    <xf numFmtId="0" fontId="53" fillId="0" borderId="0" xfId="2" applyFont="1" applyAlignment="1">
      <alignment horizontal="center" vertical="center"/>
    </xf>
    <xf numFmtId="0" fontId="24" fillId="6" borderId="5" xfId="0" applyFont="1" applyFill="1" applyBorder="1" applyAlignment="1">
      <alignment horizontal="center" vertical="center"/>
    </xf>
    <xf numFmtId="0" fontId="20" fillId="0" borderId="32" xfId="0" applyFont="1" applyBorder="1" applyAlignment="1" applyProtection="1">
      <alignment horizontal="center" vertical="center"/>
      <protection locked="0"/>
    </xf>
    <xf numFmtId="0" fontId="57" fillId="0" borderId="8" xfId="0" applyFont="1" applyBorder="1" applyAlignment="1">
      <alignment horizontal="center" vertical="center"/>
    </xf>
    <xf numFmtId="164" fontId="59" fillId="0" borderId="30" xfId="0" applyNumberFormat="1" applyFont="1" applyBorder="1" applyAlignment="1">
      <alignment horizontal="center" vertical="center"/>
    </xf>
    <xf numFmtId="0" fontId="57" fillId="0" borderId="12" xfId="0" applyFont="1" applyBorder="1" applyAlignment="1">
      <alignment horizontal="center" vertical="center"/>
    </xf>
    <xf numFmtId="164" fontId="59" fillId="0" borderId="34" xfId="0" applyNumberFormat="1" applyFont="1" applyBorder="1" applyAlignment="1">
      <alignment horizontal="center" vertical="center"/>
    </xf>
    <xf numFmtId="0" fontId="57" fillId="3" borderId="12" xfId="0" applyFont="1" applyFill="1" applyBorder="1" applyAlignment="1">
      <alignment horizontal="center" vertical="center"/>
    </xf>
    <xf numFmtId="164" fontId="59" fillId="3" borderId="34" xfId="0" applyNumberFormat="1" applyFont="1" applyFill="1" applyBorder="1" applyAlignment="1">
      <alignment horizontal="center" vertical="center"/>
    </xf>
    <xf numFmtId="164" fontId="24" fillId="3" borderId="35" xfId="0" applyNumberFormat="1" applyFont="1" applyFill="1" applyBorder="1" applyAlignment="1">
      <alignment horizontal="center" vertical="center"/>
    </xf>
    <xf numFmtId="164" fontId="24" fillId="0" borderId="35" xfId="0" applyNumberFormat="1" applyFont="1" applyBorder="1" applyAlignment="1">
      <alignment horizontal="center" vertical="center"/>
    </xf>
    <xf numFmtId="164" fontId="24" fillId="0" borderId="31" xfId="0" applyNumberFormat="1" applyFont="1" applyBorder="1" applyAlignment="1">
      <alignment horizontal="center" vertical="center"/>
    </xf>
    <xf numFmtId="0" fontId="24" fillId="3" borderId="35" xfId="0" applyFont="1" applyFill="1" applyBorder="1" applyAlignment="1" applyProtection="1">
      <alignment horizontal="center" vertical="center"/>
      <protection locked="0"/>
    </xf>
    <xf numFmtId="0" fontId="62" fillId="3" borderId="32" xfId="0" applyFont="1" applyFill="1" applyBorder="1" applyAlignment="1">
      <alignment horizontal="center" vertical="center"/>
    </xf>
    <xf numFmtId="0" fontId="24" fillId="0" borderId="35" xfId="0" applyFont="1" applyBorder="1" applyAlignment="1" applyProtection="1">
      <alignment horizontal="center" vertical="center"/>
      <protection locked="0"/>
    </xf>
    <xf numFmtId="0" fontId="62" fillId="0" borderId="32" xfId="0" applyFont="1" applyFill="1" applyBorder="1" applyAlignment="1">
      <alignment horizontal="center" vertical="center"/>
    </xf>
    <xf numFmtId="164" fontId="59" fillId="0" borderId="34" xfId="0" applyNumberFormat="1" applyFont="1" applyFill="1" applyBorder="1" applyAlignment="1">
      <alignment horizontal="center" vertical="center"/>
    </xf>
    <xf numFmtId="0" fontId="57" fillId="3" borderId="16" xfId="0" applyFont="1" applyFill="1" applyBorder="1" applyAlignment="1">
      <alignment horizontal="center" vertical="center"/>
    </xf>
    <xf numFmtId="0" fontId="57" fillId="3" borderId="8" xfId="0" applyFont="1" applyFill="1" applyBorder="1" applyAlignment="1">
      <alignment horizontal="center" vertical="center"/>
    </xf>
    <xf numFmtId="0" fontId="24" fillId="0" borderId="31" xfId="0" applyFont="1" applyBorder="1" applyAlignment="1" applyProtection="1">
      <alignment horizontal="center" vertical="center"/>
      <protection locked="0"/>
    </xf>
    <xf numFmtId="0" fontId="62" fillId="0" borderId="39" xfId="0" applyFont="1" applyFill="1" applyBorder="1" applyAlignment="1">
      <alignment horizontal="center" vertical="center"/>
    </xf>
    <xf numFmtId="164" fontId="59" fillId="0" borderId="69" xfId="0" applyNumberFormat="1" applyFont="1" applyBorder="1" applyAlignment="1">
      <alignment horizontal="center" vertical="center"/>
    </xf>
    <xf numFmtId="164" fontId="59" fillId="0" borderId="12" xfId="0" applyNumberFormat="1" applyFont="1" applyBorder="1" applyAlignment="1">
      <alignment horizontal="center" vertical="center"/>
    </xf>
    <xf numFmtId="0" fontId="57" fillId="3" borderId="0" xfId="0" applyFont="1" applyFill="1" applyBorder="1" applyAlignment="1">
      <alignment horizontal="center" vertical="center"/>
    </xf>
    <xf numFmtId="0" fontId="57" fillId="0" borderId="0" xfId="0" applyFont="1" applyBorder="1" applyAlignment="1">
      <alignment horizontal="left" vertical="center" wrapText="1"/>
    </xf>
    <xf numFmtId="0" fontId="57" fillId="0" borderId="0" xfId="0" applyFont="1" applyBorder="1" applyAlignment="1">
      <alignment horizontal="center" vertical="center" wrapText="1"/>
    </xf>
    <xf numFmtId="164" fontId="59" fillId="0" borderId="0" xfId="0" applyNumberFormat="1" applyFont="1" applyBorder="1" applyAlignment="1">
      <alignment horizontal="center" vertical="center"/>
    </xf>
    <xf numFmtId="0" fontId="64" fillId="0" borderId="0" xfId="0" applyFont="1" applyBorder="1" applyAlignment="1">
      <alignment horizontal="center" vertical="center"/>
    </xf>
    <xf numFmtId="0" fontId="59" fillId="0" borderId="0" xfId="0" applyFont="1" applyFill="1" applyBorder="1" applyAlignment="1">
      <alignment horizontal="center" vertical="center"/>
    </xf>
    <xf numFmtId="166" fontId="64" fillId="0" borderId="0" xfId="0" applyNumberFormat="1" applyFont="1" applyFill="1" applyBorder="1" applyAlignment="1">
      <alignment horizontal="center" vertical="center"/>
    </xf>
    <xf numFmtId="0" fontId="65" fillId="0" borderId="0" xfId="0" applyFont="1" applyBorder="1" applyAlignment="1">
      <alignment horizontal="center" vertical="center"/>
    </xf>
    <xf numFmtId="0" fontId="52" fillId="0" borderId="0" xfId="0" applyFont="1" applyBorder="1" applyAlignment="1">
      <alignment horizontal="left" vertical="center" wrapText="1"/>
    </xf>
    <xf numFmtId="0" fontId="59" fillId="0" borderId="0" xfId="0" applyFont="1" applyAlignment="1">
      <alignment horizontal="center" vertical="center"/>
    </xf>
    <xf numFmtId="0" fontId="52" fillId="0" borderId="0" xfId="0" applyFont="1" applyAlignment="1">
      <alignment horizontal="left" vertical="center"/>
    </xf>
    <xf numFmtId="4" fontId="66" fillId="0" borderId="0" xfId="0" applyNumberFormat="1" applyFont="1" applyAlignment="1">
      <alignment horizontal="center" vertical="center"/>
    </xf>
    <xf numFmtId="0" fontId="52" fillId="0" borderId="0" xfId="0" applyFont="1" applyAlignment="1">
      <alignment horizontal="center" vertical="center"/>
    </xf>
    <xf numFmtId="0" fontId="57" fillId="0" borderId="20" xfId="0" applyFont="1" applyBorder="1" applyAlignment="1">
      <alignment horizontal="center" vertical="center"/>
    </xf>
    <xf numFmtId="3" fontId="57" fillId="3" borderId="0" xfId="0" applyNumberFormat="1" applyFont="1" applyFill="1" applyBorder="1" applyAlignment="1" applyProtection="1">
      <alignment horizontal="center" vertical="center"/>
    </xf>
    <xf numFmtId="0" fontId="24" fillId="0" borderId="37" xfId="0" applyFont="1" applyBorder="1" applyAlignment="1" applyProtection="1">
      <alignment horizontal="center" vertical="center"/>
      <protection locked="0"/>
    </xf>
    <xf numFmtId="0" fontId="62" fillId="0" borderId="66" xfId="0" applyFont="1" applyFill="1" applyBorder="1" applyAlignment="1">
      <alignment horizontal="center" vertical="center"/>
    </xf>
    <xf numFmtId="164" fontId="24" fillId="0" borderId="36" xfId="0" applyNumberFormat="1" applyFont="1" applyBorder="1" applyAlignment="1">
      <alignment horizontal="center" vertical="center"/>
    </xf>
    <xf numFmtId="0" fontId="57" fillId="3" borderId="46" xfId="0" applyFont="1" applyFill="1" applyBorder="1" applyAlignment="1">
      <alignment horizontal="center" vertical="center"/>
    </xf>
    <xf numFmtId="0" fontId="24" fillId="3" borderId="0" xfId="0" applyFont="1" applyFill="1" applyBorder="1" applyAlignment="1">
      <alignment horizontal="left" vertical="center"/>
    </xf>
    <xf numFmtId="0" fontId="24" fillId="3" borderId="0" xfId="0" applyFont="1" applyFill="1" applyBorder="1" applyAlignment="1">
      <alignment horizontal="center" vertical="center"/>
    </xf>
    <xf numFmtId="4" fontId="24" fillId="3" borderId="0" xfId="0" applyNumberFormat="1" applyFont="1" applyFill="1" applyBorder="1" applyAlignment="1">
      <alignment horizontal="center" vertical="center"/>
    </xf>
    <xf numFmtId="0" fontId="59" fillId="3" borderId="0" xfId="0" applyFont="1" applyFill="1" applyAlignment="1">
      <alignment horizontal="center" vertical="center"/>
    </xf>
    <xf numFmtId="0" fontId="30" fillId="0" borderId="0" xfId="0" applyFont="1" applyBorder="1" applyAlignment="1">
      <alignment horizontal="left" vertical="center"/>
    </xf>
    <xf numFmtId="0" fontId="3" fillId="3" borderId="0" xfId="0" applyFont="1" applyFill="1" applyBorder="1" applyAlignment="1">
      <alignment horizontal="left" vertical="center" wrapText="1"/>
    </xf>
    <xf numFmtId="169" fontId="57" fillId="3" borderId="8" xfId="3" applyNumberFormat="1" applyFont="1" applyFill="1" applyBorder="1" applyAlignment="1" applyProtection="1">
      <alignment horizontal="center" vertical="center"/>
    </xf>
    <xf numFmtId="169" fontId="57" fillId="3" borderId="12" xfId="3" applyNumberFormat="1" applyFont="1" applyFill="1" applyBorder="1" applyAlignment="1" applyProtection="1">
      <alignment horizontal="center" vertical="center"/>
    </xf>
    <xf numFmtId="169" fontId="57" fillId="3" borderId="16" xfId="3" applyNumberFormat="1" applyFont="1" applyFill="1" applyBorder="1" applyAlignment="1" applyProtection="1">
      <alignment horizontal="center" vertical="center"/>
    </xf>
    <xf numFmtId="169" fontId="57" fillId="3" borderId="12" xfId="3" applyNumberFormat="1" applyFont="1" applyFill="1" applyBorder="1" applyAlignment="1" applyProtection="1">
      <alignment horizontal="center" vertical="center"/>
      <protection locked="0"/>
    </xf>
    <xf numFmtId="169" fontId="57" fillId="3" borderId="0" xfId="3" applyNumberFormat="1" applyFont="1" applyFill="1" applyAlignment="1" applyProtection="1">
      <alignment horizontal="center" vertical="center"/>
    </xf>
    <xf numFmtId="169" fontId="57" fillId="3" borderId="65" xfId="3" applyNumberFormat="1" applyFont="1" applyFill="1" applyBorder="1" applyAlignment="1" applyProtection="1">
      <alignment horizontal="right" vertical="center" wrapText="1"/>
    </xf>
    <xf numFmtId="4" fontId="5" fillId="0" borderId="0" xfId="2" applyNumberFormat="1" applyAlignment="1">
      <alignment horizontal="center" vertical="center"/>
    </xf>
    <xf numFmtId="4" fontId="53" fillId="0" borderId="0" xfId="2" applyNumberFormat="1" applyFont="1" applyAlignment="1">
      <alignment horizontal="center" vertical="center"/>
    </xf>
    <xf numFmtId="0" fontId="53" fillId="0" borderId="0" xfId="2" applyFont="1" applyAlignment="1">
      <alignment horizontal="center" vertical="center"/>
    </xf>
    <xf numFmtId="0" fontId="12" fillId="0" borderId="0" xfId="0" applyFont="1" applyAlignment="1">
      <alignment horizontal="center" vertical="center"/>
    </xf>
    <xf numFmtId="0" fontId="67" fillId="0" borderId="0" xfId="0" applyFont="1" applyAlignment="1">
      <alignment horizontal="center" vertical="center"/>
    </xf>
    <xf numFmtId="0" fontId="58" fillId="0" borderId="0" xfId="2" applyFont="1" applyAlignment="1">
      <alignment horizontal="center" vertical="center"/>
    </xf>
    <xf numFmtId="0" fontId="59" fillId="0" borderId="0" xfId="0" applyFont="1" applyAlignment="1">
      <alignment horizontal="center" vertical="center"/>
    </xf>
    <xf numFmtId="0" fontId="57" fillId="3" borderId="14" xfId="0" applyFont="1" applyFill="1" applyBorder="1" applyAlignment="1">
      <alignment horizontal="left" vertical="center" wrapText="1"/>
    </xf>
    <xf numFmtId="0" fontId="57" fillId="3" borderId="33" xfId="0" applyFont="1" applyFill="1" applyBorder="1" applyAlignment="1">
      <alignment horizontal="left" vertical="center" wrapText="1"/>
    </xf>
    <xf numFmtId="0" fontId="57" fillId="3" borderId="14" xfId="0" applyFont="1" applyFill="1" applyBorder="1" applyAlignment="1">
      <alignment horizontal="left" vertical="center"/>
    </xf>
    <xf numFmtId="0" fontId="57" fillId="3" borderId="33" xfId="0" applyFont="1" applyFill="1" applyBorder="1" applyAlignment="1">
      <alignment horizontal="left" vertical="center"/>
    </xf>
    <xf numFmtId="0" fontId="24" fillId="3" borderId="44" xfId="0" applyFont="1" applyFill="1" applyBorder="1" applyAlignment="1">
      <alignment horizontal="center" vertical="center" wrapText="1"/>
    </xf>
    <xf numFmtId="0" fontId="24" fillId="3" borderId="45" xfId="0" applyFont="1" applyFill="1" applyBorder="1" applyAlignment="1">
      <alignment horizontal="center" vertical="center" wrapText="1"/>
    </xf>
    <xf numFmtId="0" fontId="24" fillId="3" borderId="46" xfId="0" applyFont="1" applyFill="1" applyBorder="1" applyAlignment="1">
      <alignment horizontal="center" vertical="center" wrapText="1"/>
    </xf>
    <xf numFmtId="2" fontId="57" fillId="3" borderId="58" xfId="0" applyNumberFormat="1" applyFont="1" applyFill="1" applyBorder="1" applyAlignment="1">
      <alignment horizontal="center" wrapText="1"/>
    </xf>
    <xf numFmtId="2" fontId="57" fillId="3" borderId="18" xfId="0" applyNumberFormat="1" applyFont="1" applyFill="1" applyBorder="1" applyAlignment="1">
      <alignment horizontal="center" wrapText="1"/>
    </xf>
    <xf numFmtId="0" fontId="17" fillId="3" borderId="48" xfId="0" applyFont="1" applyFill="1" applyBorder="1" applyAlignment="1">
      <alignment horizontal="center" vertical="center"/>
    </xf>
    <xf numFmtId="0" fontId="56" fillId="0" borderId="49" xfId="0" applyFont="1" applyBorder="1" applyAlignment="1">
      <alignment horizontal="center" vertical="center"/>
    </xf>
    <xf numFmtId="0" fontId="56" fillId="0" borderId="50" xfId="0" applyFont="1" applyBorder="1" applyAlignment="1">
      <alignment horizontal="center" vertical="center"/>
    </xf>
    <xf numFmtId="0" fontId="57" fillId="3" borderId="59" xfId="0" applyFont="1" applyFill="1" applyBorder="1" applyAlignment="1">
      <alignment horizontal="center" vertical="center"/>
    </xf>
    <xf numFmtId="0" fontId="57" fillId="3" borderId="13" xfId="0" applyFont="1" applyFill="1" applyBorder="1" applyAlignment="1">
      <alignment horizontal="center" vertical="center"/>
    </xf>
    <xf numFmtId="44" fontId="57" fillId="3" borderId="14" xfId="3" applyFont="1" applyFill="1" applyBorder="1" applyAlignment="1">
      <alignment horizontal="center" vertical="center"/>
    </xf>
    <xf numFmtId="44" fontId="52" fillId="0" borderId="15" xfId="3" applyFont="1" applyBorder="1" applyAlignment="1">
      <alignment horizontal="center" vertical="center"/>
    </xf>
    <xf numFmtId="44" fontId="52" fillId="0" borderId="52" xfId="3" applyFont="1" applyBorder="1" applyAlignment="1">
      <alignment horizontal="center" vertical="center"/>
    </xf>
    <xf numFmtId="44" fontId="57" fillId="3" borderId="15" xfId="3" applyFont="1" applyFill="1" applyBorder="1" applyAlignment="1">
      <alignment horizontal="center" vertical="center"/>
    </xf>
    <xf numFmtId="44" fontId="57" fillId="3" borderId="52" xfId="3" applyFont="1" applyFill="1" applyBorder="1" applyAlignment="1">
      <alignment horizontal="center" vertical="center"/>
    </xf>
    <xf numFmtId="44" fontId="57" fillId="3" borderId="55" xfId="3" applyFont="1" applyFill="1" applyBorder="1" applyAlignment="1">
      <alignment horizontal="center" vertical="center"/>
    </xf>
    <xf numFmtId="44" fontId="52" fillId="0" borderId="56" xfId="3" applyFont="1" applyBorder="1" applyAlignment="1">
      <alignment horizontal="center" vertical="center"/>
    </xf>
    <xf numFmtId="44" fontId="52" fillId="0" borderId="57" xfId="3" applyFont="1" applyBorder="1" applyAlignment="1">
      <alignment horizontal="center" vertical="center"/>
    </xf>
    <xf numFmtId="164" fontId="24" fillId="7" borderId="44" xfId="0" applyNumberFormat="1" applyFont="1" applyFill="1" applyBorder="1" applyAlignment="1">
      <alignment horizontal="center" vertical="center"/>
    </xf>
    <xf numFmtId="0" fontId="52" fillId="6" borderId="46" xfId="0" applyFont="1" applyFill="1" applyBorder="1" applyAlignment="1">
      <alignment horizontal="center" vertical="center"/>
    </xf>
    <xf numFmtId="0" fontId="24" fillId="7" borderId="44" xfId="0" applyFont="1" applyFill="1" applyBorder="1" applyAlignment="1">
      <alignment horizontal="center" vertical="center" wrapText="1"/>
    </xf>
    <xf numFmtId="0" fontId="24" fillId="7" borderId="45" xfId="0" applyFont="1" applyFill="1" applyBorder="1" applyAlignment="1">
      <alignment horizontal="center" vertical="center" wrapText="1"/>
    </xf>
    <xf numFmtId="0" fontId="24" fillId="7" borderId="46" xfId="0" applyFont="1" applyFill="1" applyBorder="1" applyAlignment="1">
      <alignment horizontal="center" vertical="center" wrapText="1"/>
    </xf>
    <xf numFmtId="0" fontId="24" fillId="7" borderId="44" xfId="0" applyFont="1" applyFill="1" applyBorder="1" applyAlignment="1">
      <alignment horizontal="center" vertical="center"/>
    </xf>
    <xf numFmtId="0" fontId="24" fillId="7" borderId="45" xfId="0" applyFont="1" applyFill="1" applyBorder="1" applyAlignment="1">
      <alignment horizontal="center" vertical="center"/>
    </xf>
    <xf numFmtId="0" fontId="24" fillId="7" borderId="46" xfId="0" applyFont="1" applyFill="1" applyBorder="1" applyAlignment="1">
      <alignment horizontal="center" vertical="center"/>
    </xf>
    <xf numFmtId="4" fontId="24" fillId="3" borderId="59" xfId="0" applyNumberFormat="1" applyFont="1" applyFill="1" applyBorder="1" applyAlignment="1">
      <alignment horizontal="center" vertical="center" wrapText="1"/>
    </xf>
    <xf numFmtId="4" fontId="24" fillId="3" borderId="13" xfId="0" applyNumberFormat="1" applyFont="1" applyFill="1" applyBorder="1" applyAlignment="1">
      <alignment horizontal="center" vertical="center" wrapText="1"/>
    </xf>
    <xf numFmtId="44" fontId="24" fillId="3" borderId="14" xfId="3" applyFont="1" applyFill="1" applyBorder="1" applyAlignment="1">
      <alignment horizontal="center" vertical="center"/>
    </xf>
    <xf numFmtId="44" fontId="24" fillId="3" borderId="15" xfId="3" applyFont="1" applyFill="1" applyBorder="1" applyAlignment="1">
      <alignment horizontal="center" vertical="center"/>
    </xf>
    <xf numFmtId="44" fontId="24" fillId="3" borderId="52" xfId="3" applyFont="1" applyFill="1" applyBorder="1" applyAlignment="1">
      <alignment horizontal="center" vertical="center"/>
    </xf>
    <xf numFmtId="0" fontId="50" fillId="7" borderId="44" xfId="0" applyFont="1" applyFill="1" applyBorder="1" applyAlignment="1">
      <alignment horizontal="center" vertical="center" wrapText="1"/>
    </xf>
    <xf numFmtId="0" fontId="50" fillId="7" borderId="45" xfId="0" applyFont="1" applyFill="1" applyBorder="1" applyAlignment="1">
      <alignment horizontal="center" vertical="center" wrapText="1"/>
    </xf>
    <xf numFmtId="0" fontId="50" fillId="7" borderId="46" xfId="0" applyFont="1" applyFill="1" applyBorder="1" applyAlignment="1">
      <alignment horizontal="center" vertical="center" wrapText="1"/>
    </xf>
    <xf numFmtId="0" fontId="57" fillId="0" borderId="14" xfId="0" applyFont="1" applyBorder="1" applyAlignment="1">
      <alignment horizontal="left" vertical="center" wrapText="1"/>
    </xf>
    <xf numFmtId="0" fontId="57" fillId="0" borderId="33" xfId="0" applyFont="1" applyBorder="1" applyAlignment="1">
      <alignment horizontal="left" vertical="center" wrapText="1"/>
    </xf>
    <xf numFmtId="0" fontId="57" fillId="0" borderId="15" xfId="0" applyFont="1" applyBorder="1" applyAlignment="1">
      <alignment horizontal="left" vertical="center" wrapText="1"/>
    </xf>
    <xf numFmtId="0" fontId="16" fillId="0" borderId="0" xfId="0" applyFont="1" applyBorder="1" applyAlignment="1">
      <alignment horizontal="left" vertical="top" wrapText="1"/>
    </xf>
    <xf numFmtId="0" fontId="8" fillId="0" borderId="0" xfId="0" applyFont="1" applyAlignment="1">
      <alignment horizontal="left" vertical="top" wrapText="1"/>
    </xf>
    <xf numFmtId="0" fontId="50" fillId="0" borderId="0" xfId="0" applyFont="1" applyAlignment="1">
      <alignment horizontal="center" vertical="center"/>
    </xf>
    <xf numFmtId="0" fontId="57" fillId="0" borderId="13" xfId="0" applyFont="1" applyBorder="1" applyAlignment="1">
      <alignment horizontal="left" vertical="center" wrapText="1"/>
    </xf>
    <xf numFmtId="0" fontId="40" fillId="0" borderId="0" xfId="0" applyFont="1" applyBorder="1" applyAlignment="1">
      <alignment horizontal="left" vertical="top" wrapText="1"/>
    </xf>
    <xf numFmtId="0" fontId="27" fillId="0" borderId="0" xfId="0" applyFont="1" applyAlignment="1">
      <alignment horizontal="left" vertical="top" wrapText="1"/>
    </xf>
    <xf numFmtId="0" fontId="17" fillId="0" borderId="0" xfId="0" applyFont="1" applyBorder="1" applyAlignment="1">
      <alignment horizontal="left" vertical="top" wrapText="1"/>
    </xf>
    <xf numFmtId="0" fontId="12" fillId="0" borderId="0" xfId="0" applyFont="1" applyBorder="1" applyAlignment="1">
      <alignment horizontal="left" vertical="center" wrapText="1"/>
    </xf>
    <xf numFmtId="0" fontId="8" fillId="0" borderId="0" xfId="0" applyFont="1" applyAlignment="1">
      <alignment horizontal="left" vertical="center" wrapText="1"/>
    </xf>
    <xf numFmtId="0" fontId="16" fillId="0" borderId="0" xfId="0" applyFont="1" applyBorder="1" applyAlignment="1">
      <alignment horizontal="center" vertical="center" wrapText="1"/>
    </xf>
    <xf numFmtId="0" fontId="8" fillId="0" borderId="0" xfId="0" applyFont="1" applyAlignment="1">
      <alignment horizontal="center" vertical="center" wrapText="1"/>
    </xf>
    <xf numFmtId="0" fontId="54" fillId="0" borderId="0" xfId="0" applyFont="1" applyBorder="1" applyAlignment="1">
      <alignment horizontal="left" vertical="center" wrapText="1"/>
    </xf>
    <xf numFmtId="0" fontId="55" fillId="0" borderId="0" xfId="0" applyFont="1" applyAlignment="1">
      <alignment horizontal="left" vertical="center" wrapText="1"/>
    </xf>
    <xf numFmtId="0" fontId="11" fillId="0" borderId="0" xfId="0" applyFont="1" applyBorder="1" applyAlignment="1"/>
    <xf numFmtId="0" fontId="8" fillId="0" borderId="0" xfId="0" applyFont="1" applyBorder="1" applyAlignment="1"/>
    <xf numFmtId="0" fontId="8" fillId="0" borderId="0" xfId="0" applyFont="1" applyBorder="1" applyAlignment="1">
      <alignment horizontal="left" vertical="top" wrapText="1"/>
    </xf>
    <xf numFmtId="0" fontId="48" fillId="0" borderId="0" xfId="0" applyFont="1" applyBorder="1" applyAlignment="1">
      <alignment horizontal="left" vertical="center" wrapText="1"/>
    </xf>
    <xf numFmtId="4" fontId="24" fillId="3" borderId="51" xfId="0" applyNumberFormat="1" applyFont="1" applyFill="1" applyBorder="1" applyAlignment="1">
      <alignment horizontal="center" vertical="center" wrapText="1"/>
    </xf>
    <xf numFmtId="4" fontId="24" fillId="3" borderId="12" xfId="0" applyNumberFormat="1" applyFont="1" applyFill="1" applyBorder="1" applyAlignment="1">
      <alignment horizontal="center" vertical="center" wrapText="1"/>
    </xf>
    <xf numFmtId="167" fontId="24" fillId="3" borderId="14" xfId="0" applyNumberFormat="1" applyFont="1" applyFill="1" applyBorder="1" applyAlignment="1">
      <alignment horizontal="center" vertical="center"/>
    </xf>
    <xf numFmtId="167" fontId="24" fillId="3" borderId="15" xfId="0" applyNumberFormat="1" applyFont="1" applyFill="1" applyBorder="1" applyAlignment="1">
      <alignment horizontal="center" vertical="center"/>
    </xf>
    <xf numFmtId="167" fontId="24" fillId="3" borderId="52" xfId="0" applyNumberFormat="1" applyFont="1" applyFill="1" applyBorder="1" applyAlignment="1">
      <alignment horizontal="center" vertical="center"/>
    </xf>
    <xf numFmtId="0" fontId="24" fillId="3" borderId="44" xfId="0" applyFont="1" applyFill="1" applyBorder="1" applyAlignment="1">
      <alignment horizontal="center"/>
    </xf>
    <xf numFmtId="0" fontId="24" fillId="3" borderId="45" xfId="0" applyFont="1" applyFill="1" applyBorder="1" applyAlignment="1">
      <alignment horizontal="center"/>
    </xf>
    <xf numFmtId="0" fontId="57" fillId="3" borderId="45" xfId="0" applyFont="1" applyFill="1" applyBorder="1" applyAlignment="1">
      <alignment horizontal="center" vertical="center" wrapText="1"/>
    </xf>
    <xf numFmtId="0" fontId="57" fillId="3" borderId="47" xfId="0" applyFont="1" applyFill="1" applyBorder="1" applyAlignment="1">
      <alignment horizontal="center"/>
    </xf>
    <xf numFmtId="0" fontId="57" fillId="3" borderId="8" xfId="0" applyFont="1" applyFill="1" applyBorder="1" applyAlignment="1">
      <alignment horizont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4" fontId="24" fillId="3" borderId="53" xfId="0" applyNumberFormat="1" applyFont="1" applyFill="1" applyBorder="1" applyAlignment="1">
      <alignment horizontal="center" vertical="center" wrapText="1"/>
    </xf>
    <xf numFmtId="4" fontId="24" fillId="3" borderId="54" xfId="0" applyNumberFormat="1" applyFont="1" applyFill="1" applyBorder="1" applyAlignment="1">
      <alignment horizontal="center" vertical="center" wrapText="1"/>
    </xf>
    <xf numFmtId="44" fontId="24" fillId="3" borderId="55" xfId="3" applyFont="1" applyFill="1" applyBorder="1" applyAlignment="1">
      <alignment horizontal="center" vertical="center"/>
    </xf>
    <xf numFmtId="0" fontId="24" fillId="6" borderId="24" xfId="0" applyFont="1" applyFill="1" applyBorder="1" applyAlignment="1">
      <alignment horizontal="left" vertical="center"/>
    </xf>
    <xf numFmtId="0" fontId="24" fillId="6" borderId="25" xfId="0" applyFont="1" applyFill="1" applyBorder="1" applyAlignment="1">
      <alignment horizontal="left" vertical="center"/>
    </xf>
    <xf numFmtId="0" fontId="57" fillId="0" borderId="28" xfId="0" applyFont="1" applyBorder="1" applyAlignment="1">
      <alignment horizontal="left" vertical="center" wrapText="1"/>
    </xf>
    <xf numFmtId="0" fontId="57" fillId="0" borderId="29" xfId="0" applyFont="1" applyBorder="1" applyAlignment="1">
      <alignment horizontal="left" vertical="center" wrapText="1"/>
    </xf>
    <xf numFmtId="164" fontId="50" fillId="7" borderId="44" xfId="0" applyNumberFormat="1" applyFont="1" applyFill="1" applyBorder="1" applyAlignment="1">
      <alignment horizontal="center" vertical="center"/>
    </xf>
    <xf numFmtId="0" fontId="51" fillId="6" borderId="46" xfId="0" applyFont="1" applyFill="1" applyBorder="1" applyAlignment="1">
      <alignment horizontal="center" vertical="center"/>
    </xf>
    <xf numFmtId="0" fontId="45" fillId="3" borderId="0" xfId="0" applyFont="1" applyFill="1" applyBorder="1" applyAlignment="1">
      <alignment horizontal="left" vertical="center"/>
    </xf>
    <xf numFmtId="0" fontId="45" fillId="3" borderId="18" xfId="0" applyFont="1" applyFill="1" applyBorder="1" applyAlignment="1">
      <alignment horizontal="left" vertical="center"/>
    </xf>
    <xf numFmtId="4" fontId="46" fillId="3" borderId="0" xfId="0" applyNumberFormat="1" applyFont="1" applyFill="1" applyBorder="1" applyAlignment="1">
      <alignment horizontal="center" vertical="center"/>
    </xf>
    <xf numFmtId="4" fontId="46" fillId="3" borderId="18" xfId="0" applyNumberFormat="1" applyFont="1" applyFill="1" applyBorder="1" applyAlignment="1">
      <alignment horizontal="center" vertical="center"/>
    </xf>
    <xf numFmtId="0" fontId="27" fillId="3" borderId="68" xfId="0" applyFont="1" applyFill="1" applyBorder="1" applyAlignment="1">
      <alignment horizontal="center" vertical="center"/>
    </xf>
    <xf numFmtId="0" fontId="27" fillId="3" borderId="0" xfId="0" applyFont="1" applyFill="1" applyBorder="1" applyAlignment="1">
      <alignment horizontal="center" vertical="center"/>
    </xf>
    <xf numFmtId="0" fontId="27" fillId="3" borderId="66" xfId="0" applyFont="1" applyFill="1" applyBorder="1" applyAlignment="1">
      <alignment horizontal="center" vertical="center"/>
    </xf>
    <xf numFmtId="0" fontId="57" fillId="0" borderId="28" xfId="0" applyFont="1" applyBorder="1" applyAlignment="1">
      <alignment vertical="center"/>
    </xf>
    <xf numFmtId="0" fontId="57" fillId="0" borderId="29" xfId="0" applyFont="1" applyBorder="1" applyAlignment="1">
      <alignment vertical="center"/>
    </xf>
    <xf numFmtId="0" fontId="24" fillId="6" borderId="44" xfId="0" applyFont="1" applyFill="1" applyBorder="1" applyAlignment="1">
      <alignment horizontal="left" vertical="center"/>
    </xf>
    <xf numFmtId="0" fontId="24" fillId="6" borderId="46" xfId="0" applyFont="1" applyFill="1" applyBorder="1" applyAlignment="1">
      <alignment horizontal="left" vertical="center"/>
    </xf>
    <xf numFmtId="0" fontId="57" fillId="0" borderId="17" xfId="0" applyFont="1" applyBorder="1" applyAlignment="1">
      <alignment horizontal="left" vertical="center" wrapText="1"/>
    </xf>
    <xf numFmtId="0" fontId="57" fillId="0" borderId="43" xfId="0" applyFont="1" applyBorder="1" applyAlignment="1">
      <alignment horizontal="left" vertical="center" wrapText="1"/>
    </xf>
    <xf numFmtId="0" fontId="33" fillId="0" borderId="41" xfId="0" applyFont="1" applyFill="1" applyBorder="1" applyAlignment="1">
      <alignment horizontal="left" vertical="center" wrapText="1"/>
    </xf>
    <xf numFmtId="0" fontId="63" fillId="0" borderId="33" xfId="0" applyFont="1" applyBorder="1" applyAlignment="1">
      <alignment horizontal="left" vertical="center" wrapText="1"/>
    </xf>
    <xf numFmtId="0" fontId="60" fillId="0" borderId="14" xfId="0" applyFont="1" applyBorder="1" applyAlignment="1">
      <alignment horizontal="left" vertical="center" wrapText="1"/>
    </xf>
    <xf numFmtId="0" fontId="57" fillId="3" borderId="28" xfId="0" applyFont="1" applyFill="1" applyBorder="1" applyAlignment="1">
      <alignment horizontal="left" vertical="center" wrapText="1"/>
    </xf>
    <xf numFmtId="0" fontId="57" fillId="3" borderId="29" xfId="0" applyFont="1" applyFill="1" applyBorder="1" applyAlignment="1">
      <alignment horizontal="left" vertical="center" wrapText="1"/>
    </xf>
    <xf numFmtId="0" fontId="57" fillId="3" borderId="14" xfId="0" applyFont="1" applyFill="1" applyBorder="1" applyAlignment="1">
      <alignment vertical="center" wrapText="1"/>
    </xf>
    <xf numFmtId="0" fontId="57" fillId="3" borderId="33" xfId="0" applyFont="1" applyFill="1" applyBorder="1" applyAlignment="1">
      <alignment vertical="center" wrapText="1"/>
    </xf>
    <xf numFmtId="0" fontId="60" fillId="3" borderId="14" xfId="0" applyFont="1" applyFill="1" applyBorder="1" applyAlignment="1">
      <alignment horizontal="left" vertical="center" wrapText="1"/>
    </xf>
    <xf numFmtId="0" fontId="61" fillId="3" borderId="33" xfId="0" applyFont="1" applyFill="1" applyBorder="1" applyAlignment="1">
      <alignment horizontal="left" vertical="center" wrapText="1"/>
    </xf>
    <xf numFmtId="0" fontId="40" fillId="6" borderId="24" xfId="0" applyFont="1" applyFill="1" applyBorder="1" applyAlignment="1">
      <alignment horizontal="left" vertical="center"/>
    </xf>
    <xf numFmtId="0" fontId="40" fillId="6" borderId="25" xfId="0" applyFont="1" applyFill="1" applyBorder="1" applyAlignment="1">
      <alignment horizontal="left" vertical="center"/>
    </xf>
    <xf numFmtId="0" fontId="50" fillId="7" borderId="64" xfId="0" applyFont="1" applyFill="1" applyBorder="1" applyAlignment="1">
      <alignment horizontal="center" vertical="center"/>
    </xf>
    <xf numFmtId="0" fontId="50" fillId="7" borderId="45" xfId="0" applyFont="1" applyFill="1" applyBorder="1" applyAlignment="1">
      <alignment horizontal="center" vertical="center"/>
    </xf>
    <xf numFmtId="0" fontId="38" fillId="0" borderId="0" xfId="0" applyFont="1" applyBorder="1" applyAlignment="1">
      <alignment horizontal="left" vertical="top" wrapText="1"/>
    </xf>
    <xf numFmtId="0" fontId="17" fillId="3" borderId="0" xfId="0" applyFont="1" applyFill="1" applyBorder="1" applyAlignment="1">
      <alignment horizontal="center" vertical="center"/>
    </xf>
    <xf numFmtId="0" fontId="24" fillId="6" borderId="5" xfId="0" applyFont="1" applyFill="1" applyBorder="1" applyAlignment="1">
      <alignment horizontal="left" vertical="center" wrapText="1"/>
    </xf>
    <xf numFmtId="0" fontId="24" fillId="6" borderId="6" xfId="0" applyFont="1" applyFill="1" applyBorder="1" applyAlignment="1">
      <alignment horizontal="left" vertical="center" wrapText="1"/>
    </xf>
    <xf numFmtId="0" fontId="24" fillId="6" borderId="7" xfId="0" applyFont="1" applyFill="1" applyBorder="1" applyAlignment="1">
      <alignment horizontal="left" vertical="center" wrapText="1"/>
    </xf>
    <xf numFmtId="0" fontId="57" fillId="0" borderId="10" xfId="0" applyFont="1" applyBorder="1" applyAlignment="1">
      <alignment horizontal="left" vertical="center" wrapText="1"/>
    </xf>
    <xf numFmtId="0" fontId="57" fillId="0" borderId="11" xfId="0" applyFont="1" applyBorder="1" applyAlignment="1">
      <alignment horizontal="left" vertical="center" wrapText="1"/>
    </xf>
    <xf numFmtId="0" fontId="57" fillId="0" borderId="9" xfId="0" applyFont="1" applyBorder="1" applyAlignment="1">
      <alignment horizontal="left" vertical="center" wrapText="1"/>
    </xf>
    <xf numFmtId="0" fontId="57" fillId="0" borderId="14" xfId="0" applyFont="1" applyFill="1" applyBorder="1" applyAlignment="1">
      <alignment horizontal="left" vertical="center" wrapText="1"/>
    </xf>
    <xf numFmtId="0" fontId="57" fillId="0" borderId="15" xfId="0" applyFont="1" applyFill="1" applyBorder="1" applyAlignment="1">
      <alignment horizontal="left" vertical="center" wrapText="1"/>
    </xf>
    <xf numFmtId="0" fontId="57" fillId="0" borderId="13" xfId="0" applyFont="1" applyFill="1" applyBorder="1" applyAlignment="1">
      <alignment horizontal="left" vertical="center" wrapText="1"/>
    </xf>
    <xf numFmtId="0" fontId="52" fillId="0" borderId="0" xfId="0" applyFont="1" applyBorder="1" applyAlignment="1">
      <alignment horizontal="center" vertical="center" wrapText="1"/>
    </xf>
    <xf numFmtId="0" fontId="24" fillId="6" borderId="44" xfId="0" applyFont="1" applyFill="1" applyBorder="1" applyAlignment="1">
      <alignment horizontal="left" vertical="center" wrapText="1"/>
    </xf>
    <xf numFmtId="0" fontId="24" fillId="6" borderId="45" xfId="0" applyFont="1" applyFill="1" applyBorder="1" applyAlignment="1">
      <alignment horizontal="left" vertical="center" wrapText="1"/>
    </xf>
    <xf numFmtId="0" fontId="24" fillId="6" borderId="46" xfId="0" applyFont="1" applyFill="1" applyBorder="1" applyAlignment="1">
      <alignment horizontal="left" vertical="center" wrapText="1"/>
    </xf>
    <xf numFmtId="0" fontId="57" fillId="0" borderId="18" xfId="0" applyFont="1" applyBorder="1" applyAlignment="1">
      <alignment horizontal="left" vertical="center" wrapText="1"/>
    </xf>
    <xf numFmtId="0" fontId="57" fillId="0" borderId="19" xfId="0" applyFont="1" applyBorder="1" applyAlignment="1">
      <alignment horizontal="left" vertical="center" wrapText="1"/>
    </xf>
    <xf numFmtId="4" fontId="17" fillId="0" borderId="0" xfId="0" applyNumberFormat="1" applyFont="1" applyAlignment="1">
      <alignment horizontal="center" vertical="center"/>
    </xf>
    <xf numFmtId="0" fontId="17" fillId="0" borderId="0" xfId="0" applyFont="1" applyAlignment="1">
      <alignment horizontal="center" vertical="center"/>
    </xf>
    <xf numFmtId="0" fontId="23" fillId="3" borderId="0" xfId="0" applyFont="1" applyFill="1" applyBorder="1" applyAlignment="1">
      <alignment horizontal="center" vertical="center"/>
    </xf>
    <xf numFmtId="0" fontId="8" fillId="3" borderId="0" xfId="0" applyFont="1" applyFill="1" applyBorder="1" applyAlignment="1">
      <alignment horizontal="center" vertical="center"/>
    </xf>
    <xf numFmtId="0" fontId="57" fillId="0" borderId="12" xfId="0" applyFont="1" applyBorder="1" applyAlignment="1">
      <alignment horizontal="left" vertical="center" wrapText="1"/>
    </xf>
    <xf numFmtId="0" fontId="52" fillId="0" borderId="3" xfId="0" applyFont="1" applyBorder="1" applyAlignment="1">
      <alignment horizontal="center" vertical="center" wrapText="1"/>
    </xf>
    <xf numFmtId="0" fontId="50" fillId="0" borderId="1" xfId="0" applyFont="1" applyFill="1" applyBorder="1" applyAlignment="1">
      <alignment horizontal="left" vertical="center"/>
    </xf>
    <xf numFmtId="0" fontId="26" fillId="0" borderId="3" xfId="0" applyFont="1" applyBorder="1" applyAlignment="1">
      <alignment horizontal="center" vertical="center"/>
    </xf>
    <xf numFmtId="0" fontId="36" fillId="0" borderId="12" xfId="0" applyFont="1" applyBorder="1" applyAlignment="1">
      <alignment horizontal="left" vertical="center" wrapText="1"/>
    </xf>
    <xf numFmtId="0" fontId="36" fillId="0" borderId="12" xfId="0" applyFont="1" applyBorder="1" applyAlignment="1" applyProtection="1">
      <alignment horizontal="left" vertical="center" wrapText="1"/>
      <protection locked="0"/>
    </xf>
    <xf numFmtId="0" fontId="36" fillId="0" borderId="12" xfId="0" applyFont="1" applyBorder="1" applyAlignment="1">
      <alignment vertical="center" wrapText="1"/>
    </xf>
    <xf numFmtId="0" fontId="48" fillId="0" borderId="14" xfId="0" applyFont="1" applyBorder="1" applyAlignment="1" applyProtection="1">
      <alignment horizontal="center" vertical="center" wrapText="1"/>
      <protection locked="0"/>
    </xf>
    <xf numFmtId="0" fontId="48" fillId="0" borderId="15" xfId="0" applyFont="1" applyBorder="1" applyAlignment="1" applyProtection="1">
      <alignment horizontal="center" vertical="center" wrapText="1"/>
      <protection locked="0"/>
    </xf>
    <xf numFmtId="0" fontId="48" fillId="0" borderId="33"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53" fillId="0" borderId="0" xfId="2" applyFont="1" applyBorder="1" applyAlignment="1">
      <alignment horizontal="center" vertical="center" wrapText="1"/>
    </xf>
    <xf numFmtId="0" fontId="11" fillId="0" borderId="0" xfId="0" applyFont="1" applyAlignment="1">
      <alignment horizontal="center" vertical="center"/>
    </xf>
  </cellXfs>
  <cellStyles count="4">
    <cellStyle name="Lien hypertexte" xfId="2" builtinId="8"/>
    <cellStyle name="Monétaire" xfId="3"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jp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2997220</xdr:colOff>
      <xdr:row>3</xdr:row>
      <xdr:rowOff>240538</xdr:rowOff>
    </xdr:from>
    <xdr:to>
      <xdr:col>1</xdr:col>
      <xdr:colOff>9719183</xdr:colOff>
      <xdr:row>6</xdr:row>
      <xdr:rowOff>140526</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44920" y="1078738"/>
          <a:ext cx="6721963" cy="1195388"/>
        </a:xfrm>
        <a:prstGeom prst="rect">
          <a:avLst/>
        </a:prstGeom>
      </xdr:spPr>
    </xdr:pic>
    <xdr:clientData/>
  </xdr:twoCellAnchor>
  <xdr:twoCellAnchor editAs="oneCell">
    <xdr:from>
      <xdr:col>4</xdr:col>
      <xdr:colOff>1601515</xdr:colOff>
      <xdr:row>2</xdr:row>
      <xdr:rowOff>310428</xdr:rowOff>
    </xdr:from>
    <xdr:to>
      <xdr:col>6</xdr:col>
      <xdr:colOff>3959</xdr:colOff>
      <xdr:row>6</xdr:row>
      <xdr:rowOff>485341</xdr:rowOff>
    </xdr:to>
    <xdr:pic>
      <xdr:nvPicPr>
        <xdr:cNvPr id="3" name="Imag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166115" y="805728"/>
          <a:ext cx="2101608" cy="1813213"/>
        </a:xfrm>
        <a:prstGeom prst="rect">
          <a:avLst/>
        </a:prstGeom>
      </xdr:spPr>
    </xdr:pic>
    <xdr:clientData/>
  </xdr:twoCellAnchor>
  <xdr:twoCellAnchor editAs="oneCell">
    <xdr:from>
      <xdr:col>1</xdr:col>
      <xdr:colOff>4935373</xdr:colOff>
      <xdr:row>236</xdr:row>
      <xdr:rowOff>154317</xdr:rowOff>
    </xdr:from>
    <xdr:to>
      <xdr:col>1</xdr:col>
      <xdr:colOff>11879344</xdr:colOff>
      <xdr:row>240</xdr:row>
      <xdr:rowOff>156483</xdr:rowOff>
    </xdr:to>
    <xdr:pic>
      <xdr:nvPicPr>
        <xdr:cNvPr id="5" name="Imag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0480" y="156132996"/>
          <a:ext cx="6407170" cy="1362880"/>
        </a:xfrm>
        <a:prstGeom prst="rect">
          <a:avLst/>
        </a:prstGeom>
      </xdr:spPr>
    </xdr:pic>
    <xdr:clientData/>
  </xdr:twoCellAnchor>
  <xdr:twoCellAnchor editAs="oneCell">
    <xdr:from>
      <xdr:col>1</xdr:col>
      <xdr:colOff>3744848</xdr:colOff>
      <xdr:row>9</xdr:row>
      <xdr:rowOff>300903</xdr:rowOff>
    </xdr:from>
    <xdr:to>
      <xdr:col>5</xdr:col>
      <xdr:colOff>595312</xdr:colOff>
      <xdr:row>11</xdr:row>
      <xdr:rowOff>3291233</xdr:rowOff>
    </xdr:to>
    <xdr:pic>
      <xdr:nvPicPr>
        <xdr:cNvPr id="4" name="Imag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63973" y="4777653"/>
          <a:ext cx="18615089" cy="12372455"/>
        </a:xfrm>
        <a:prstGeom prst="rect">
          <a:avLst/>
        </a:prstGeom>
      </xdr:spPr>
    </xdr:pic>
    <xdr:clientData/>
  </xdr:twoCellAnchor>
  <xdr:twoCellAnchor editAs="oneCell">
    <xdr:from>
      <xdr:col>1</xdr:col>
      <xdr:colOff>6621789</xdr:colOff>
      <xdr:row>244</xdr:row>
      <xdr:rowOff>340179</xdr:rowOff>
    </xdr:from>
    <xdr:to>
      <xdr:col>1</xdr:col>
      <xdr:colOff>10091222</xdr:colOff>
      <xdr:row>244</xdr:row>
      <xdr:rowOff>2966357</xdr:rowOff>
    </xdr:to>
    <xdr:pic>
      <xdr:nvPicPr>
        <xdr:cNvPr id="8" name="Image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06896" y="159407679"/>
          <a:ext cx="2799282" cy="2626178"/>
        </a:xfrm>
        <a:prstGeom prst="rect">
          <a:avLst/>
        </a:prstGeom>
      </xdr:spPr>
    </xdr:pic>
    <xdr:clientData/>
  </xdr:twoCellAnchor>
  <xdr:twoCellAnchor editAs="oneCell">
    <xdr:from>
      <xdr:col>1</xdr:col>
      <xdr:colOff>3762266</xdr:colOff>
      <xdr:row>11</xdr:row>
      <xdr:rowOff>3786189</xdr:rowOff>
    </xdr:from>
    <xdr:to>
      <xdr:col>5</xdr:col>
      <xdr:colOff>562106</xdr:colOff>
      <xdr:row>22</xdr:row>
      <xdr:rowOff>1571626</xdr:rowOff>
    </xdr:to>
    <xdr:pic>
      <xdr:nvPicPr>
        <xdr:cNvPr id="6" name="Image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81391" y="17645064"/>
          <a:ext cx="18564465" cy="12382500"/>
        </a:xfrm>
        <a:prstGeom prst="rect">
          <a:avLst/>
        </a:prstGeom>
      </xdr:spPr>
    </xdr:pic>
    <xdr:clientData/>
  </xdr:twoCellAnchor>
  <xdr:twoCellAnchor editAs="oneCell">
    <xdr:from>
      <xdr:col>1</xdr:col>
      <xdr:colOff>3771658</xdr:colOff>
      <xdr:row>22</xdr:row>
      <xdr:rowOff>2095499</xdr:rowOff>
    </xdr:from>
    <xdr:to>
      <xdr:col>5</xdr:col>
      <xdr:colOff>571500</xdr:colOff>
      <xdr:row>24</xdr:row>
      <xdr:rowOff>4095750</xdr:rowOff>
    </xdr:to>
    <xdr:pic>
      <xdr:nvPicPr>
        <xdr:cNvPr id="9" name="Imag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390783" y="30551437"/>
          <a:ext cx="18564467" cy="1238250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altyacht.pl/sun-camper-29/" TargetMode="External"/><Relationship Id="rId2" Type="http://schemas.openxmlformats.org/officeDocument/2006/relationships/hyperlink" Target="https://www.yacht-broker.fr/bateaux-neufs/bateaux-moteur-neufs/balt-yacht-france/balt-sun-camper-29" TargetMode="External"/><Relationship Id="rId1" Type="http://schemas.openxmlformats.org/officeDocument/2006/relationships/hyperlink" Target="https://www.yacht-broker.fr/bateaux-neufs/bateaux-moteur-neufs/balt-yacht-france/balt-sun-camper-29"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2"/>
  <sheetViews>
    <sheetView tabSelected="1" view="pageLayout" zoomScale="40" zoomScaleNormal="55" zoomScaleSheetLayoutView="40" zoomScalePageLayoutView="40" workbookViewId="0">
      <selection activeCell="C220" sqref="C220:H220"/>
    </sheetView>
  </sheetViews>
  <sheetFormatPr baseColWidth="10" defaultRowHeight="18"/>
  <cols>
    <col min="1" max="1" width="9.140625" style="4" bestFit="1" customWidth="1"/>
    <col min="2" max="2" width="178.140625" style="14" customWidth="1"/>
    <col min="3" max="3" width="110.85546875" style="6" customWidth="1"/>
    <col min="4" max="4" width="2.42578125" style="11" customWidth="1"/>
    <col min="5" max="5" width="35.140625" style="11" customWidth="1"/>
    <col min="6" max="6" width="16.7109375" style="11" customWidth="1"/>
    <col min="7" max="7" width="1.42578125" style="11" customWidth="1"/>
    <col min="8" max="8" width="59.28515625" style="11" customWidth="1"/>
    <col min="9" max="256" width="9.140625" style="9" customWidth="1"/>
    <col min="257" max="257" width="7.85546875" style="9" customWidth="1"/>
    <col min="258" max="258" width="133.85546875" style="9" customWidth="1"/>
    <col min="259" max="259" width="40.7109375" style="9" customWidth="1"/>
    <col min="260" max="260" width="2.42578125" style="9" customWidth="1"/>
    <col min="261" max="261" width="29.42578125" style="9" customWidth="1"/>
    <col min="262" max="262" width="16.7109375" style="9" customWidth="1"/>
    <col min="263" max="263" width="1.42578125" style="9" customWidth="1"/>
    <col min="264" max="264" width="42.85546875" style="9" customWidth="1"/>
    <col min="265" max="512" width="9.140625" style="9" customWidth="1"/>
    <col min="513" max="513" width="7.85546875" style="9" customWidth="1"/>
    <col min="514" max="514" width="133.85546875" style="9" customWidth="1"/>
    <col min="515" max="515" width="40.7109375" style="9" customWidth="1"/>
    <col min="516" max="516" width="2.42578125" style="9" customWidth="1"/>
    <col min="517" max="517" width="29.42578125" style="9" customWidth="1"/>
    <col min="518" max="518" width="16.7109375" style="9" customWidth="1"/>
    <col min="519" max="519" width="1.42578125" style="9" customWidth="1"/>
    <col min="520" max="520" width="42.85546875" style="9" customWidth="1"/>
    <col min="521" max="768" width="9.140625" style="9" customWidth="1"/>
    <col min="769" max="769" width="7.85546875" style="9" customWidth="1"/>
    <col min="770" max="770" width="133.85546875" style="9" customWidth="1"/>
    <col min="771" max="771" width="40.7109375" style="9" customWidth="1"/>
    <col min="772" max="772" width="2.42578125" style="9" customWidth="1"/>
    <col min="773" max="773" width="29.42578125" style="9" customWidth="1"/>
    <col min="774" max="774" width="16.7109375" style="9" customWidth="1"/>
    <col min="775" max="775" width="1.42578125" style="9" customWidth="1"/>
    <col min="776" max="776" width="42.85546875" style="9" customWidth="1"/>
    <col min="777" max="1024" width="9.140625" style="9" customWidth="1"/>
    <col min="1025" max="1025" width="7.85546875" style="9" customWidth="1"/>
    <col min="1026" max="1026" width="133.85546875" style="9" customWidth="1"/>
    <col min="1027" max="1027" width="40.7109375" style="9" customWidth="1"/>
    <col min="1028" max="1028" width="2.42578125" style="9" customWidth="1"/>
    <col min="1029" max="1029" width="29.42578125" style="9" customWidth="1"/>
    <col min="1030" max="1030" width="16.7109375" style="9" customWidth="1"/>
    <col min="1031" max="1031" width="1.42578125" style="9" customWidth="1"/>
    <col min="1032" max="1032" width="42.85546875" style="9" customWidth="1"/>
    <col min="1033" max="1280" width="9.140625" style="9" customWidth="1"/>
    <col min="1281" max="1281" width="7.85546875" style="9" customWidth="1"/>
    <col min="1282" max="1282" width="133.85546875" style="9" customWidth="1"/>
    <col min="1283" max="1283" width="40.7109375" style="9" customWidth="1"/>
    <col min="1284" max="1284" width="2.42578125" style="9" customWidth="1"/>
    <col min="1285" max="1285" width="29.42578125" style="9" customWidth="1"/>
    <col min="1286" max="1286" width="16.7109375" style="9" customWidth="1"/>
    <col min="1287" max="1287" width="1.42578125" style="9" customWidth="1"/>
    <col min="1288" max="1288" width="42.85546875" style="9" customWidth="1"/>
    <col min="1289" max="1536" width="9.140625" style="9" customWidth="1"/>
    <col min="1537" max="1537" width="7.85546875" style="9" customWidth="1"/>
    <col min="1538" max="1538" width="133.85546875" style="9" customWidth="1"/>
    <col min="1539" max="1539" width="40.7109375" style="9" customWidth="1"/>
    <col min="1540" max="1540" width="2.42578125" style="9" customWidth="1"/>
    <col min="1541" max="1541" width="29.42578125" style="9" customWidth="1"/>
    <col min="1542" max="1542" width="16.7109375" style="9" customWidth="1"/>
    <col min="1543" max="1543" width="1.42578125" style="9" customWidth="1"/>
    <col min="1544" max="1544" width="42.85546875" style="9" customWidth="1"/>
    <col min="1545" max="1792" width="9.140625" style="9" customWidth="1"/>
    <col min="1793" max="1793" width="7.85546875" style="9" customWidth="1"/>
    <col min="1794" max="1794" width="133.85546875" style="9" customWidth="1"/>
    <col min="1795" max="1795" width="40.7109375" style="9" customWidth="1"/>
    <col min="1796" max="1796" width="2.42578125" style="9" customWidth="1"/>
    <col min="1797" max="1797" width="29.42578125" style="9" customWidth="1"/>
    <col min="1798" max="1798" width="16.7109375" style="9" customWidth="1"/>
    <col min="1799" max="1799" width="1.42578125" style="9" customWidth="1"/>
    <col min="1800" max="1800" width="42.85546875" style="9" customWidth="1"/>
    <col min="1801" max="2048" width="9.140625" style="9" customWidth="1"/>
    <col min="2049" max="2049" width="7.85546875" style="9" customWidth="1"/>
    <col min="2050" max="2050" width="133.85546875" style="9" customWidth="1"/>
    <col min="2051" max="2051" width="40.7109375" style="9" customWidth="1"/>
    <col min="2052" max="2052" width="2.42578125" style="9" customWidth="1"/>
    <col min="2053" max="2053" width="29.42578125" style="9" customWidth="1"/>
    <col min="2054" max="2054" width="16.7109375" style="9" customWidth="1"/>
    <col min="2055" max="2055" width="1.42578125" style="9" customWidth="1"/>
    <col min="2056" max="2056" width="42.85546875" style="9" customWidth="1"/>
    <col min="2057" max="2304" width="9.140625" style="9" customWidth="1"/>
    <col min="2305" max="2305" width="7.85546875" style="9" customWidth="1"/>
    <col min="2306" max="2306" width="133.85546875" style="9" customWidth="1"/>
    <col min="2307" max="2307" width="40.7109375" style="9" customWidth="1"/>
    <col min="2308" max="2308" width="2.42578125" style="9" customWidth="1"/>
    <col min="2309" max="2309" width="29.42578125" style="9" customWidth="1"/>
    <col min="2310" max="2310" width="16.7109375" style="9" customWidth="1"/>
    <col min="2311" max="2311" width="1.42578125" style="9" customWidth="1"/>
    <col min="2312" max="2312" width="42.85546875" style="9" customWidth="1"/>
    <col min="2313" max="2560" width="9.140625" style="9" customWidth="1"/>
    <col min="2561" max="2561" width="7.85546875" style="9" customWidth="1"/>
    <col min="2562" max="2562" width="133.85546875" style="9" customWidth="1"/>
    <col min="2563" max="2563" width="40.7109375" style="9" customWidth="1"/>
    <col min="2564" max="2564" width="2.42578125" style="9" customWidth="1"/>
    <col min="2565" max="2565" width="29.42578125" style="9" customWidth="1"/>
    <col min="2566" max="2566" width="16.7109375" style="9" customWidth="1"/>
    <col min="2567" max="2567" width="1.42578125" style="9" customWidth="1"/>
    <col min="2568" max="2568" width="42.85546875" style="9" customWidth="1"/>
    <col min="2569" max="2816" width="9.140625" style="9" customWidth="1"/>
    <col min="2817" max="2817" width="7.85546875" style="9" customWidth="1"/>
    <col min="2818" max="2818" width="133.85546875" style="9" customWidth="1"/>
    <col min="2819" max="2819" width="40.7109375" style="9" customWidth="1"/>
    <col min="2820" max="2820" width="2.42578125" style="9" customWidth="1"/>
    <col min="2821" max="2821" width="29.42578125" style="9" customWidth="1"/>
    <col min="2822" max="2822" width="16.7109375" style="9" customWidth="1"/>
    <col min="2823" max="2823" width="1.42578125" style="9" customWidth="1"/>
    <col min="2824" max="2824" width="42.85546875" style="9" customWidth="1"/>
    <col min="2825" max="3072" width="9.140625" style="9" customWidth="1"/>
    <col min="3073" max="3073" width="7.85546875" style="9" customWidth="1"/>
    <col min="3074" max="3074" width="133.85546875" style="9" customWidth="1"/>
    <col min="3075" max="3075" width="40.7109375" style="9" customWidth="1"/>
    <col min="3076" max="3076" width="2.42578125" style="9" customWidth="1"/>
    <col min="3077" max="3077" width="29.42578125" style="9" customWidth="1"/>
    <col min="3078" max="3078" width="16.7109375" style="9" customWidth="1"/>
    <col min="3079" max="3079" width="1.42578125" style="9" customWidth="1"/>
    <col min="3080" max="3080" width="42.85546875" style="9" customWidth="1"/>
    <col min="3081" max="3328" width="9.140625" style="9" customWidth="1"/>
    <col min="3329" max="3329" width="7.85546875" style="9" customWidth="1"/>
    <col min="3330" max="3330" width="133.85546875" style="9" customWidth="1"/>
    <col min="3331" max="3331" width="40.7109375" style="9" customWidth="1"/>
    <col min="3332" max="3332" width="2.42578125" style="9" customWidth="1"/>
    <col min="3333" max="3333" width="29.42578125" style="9" customWidth="1"/>
    <col min="3334" max="3334" width="16.7109375" style="9" customWidth="1"/>
    <col min="3335" max="3335" width="1.42578125" style="9" customWidth="1"/>
    <col min="3336" max="3336" width="42.85546875" style="9" customWidth="1"/>
    <col min="3337" max="3584" width="9.140625" style="9" customWidth="1"/>
    <col min="3585" max="3585" width="7.85546875" style="9" customWidth="1"/>
    <col min="3586" max="3586" width="133.85546875" style="9" customWidth="1"/>
    <col min="3587" max="3587" width="40.7109375" style="9" customWidth="1"/>
    <col min="3588" max="3588" width="2.42578125" style="9" customWidth="1"/>
    <col min="3589" max="3589" width="29.42578125" style="9" customWidth="1"/>
    <col min="3590" max="3590" width="16.7109375" style="9" customWidth="1"/>
    <col min="3591" max="3591" width="1.42578125" style="9" customWidth="1"/>
    <col min="3592" max="3592" width="42.85546875" style="9" customWidth="1"/>
    <col min="3593" max="3840" width="9.140625" style="9" customWidth="1"/>
    <col min="3841" max="3841" width="7.85546875" style="9" customWidth="1"/>
    <col min="3842" max="3842" width="133.85546875" style="9" customWidth="1"/>
    <col min="3843" max="3843" width="40.7109375" style="9" customWidth="1"/>
    <col min="3844" max="3844" width="2.42578125" style="9" customWidth="1"/>
    <col min="3845" max="3845" width="29.42578125" style="9" customWidth="1"/>
    <col min="3846" max="3846" width="16.7109375" style="9" customWidth="1"/>
    <col min="3847" max="3847" width="1.42578125" style="9" customWidth="1"/>
    <col min="3848" max="3848" width="42.85546875" style="9" customWidth="1"/>
    <col min="3849" max="4096" width="9.140625" style="9" customWidth="1"/>
    <col min="4097" max="4097" width="7.85546875" style="9" customWidth="1"/>
    <col min="4098" max="4098" width="133.85546875" style="9" customWidth="1"/>
    <col min="4099" max="4099" width="40.7109375" style="9" customWidth="1"/>
    <col min="4100" max="4100" width="2.42578125" style="9" customWidth="1"/>
    <col min="4101" max="4101" width="29.42578125" style="9" customWidth="1"/>
    <col min="4102" max="4102" width="16.7109375" style="9" customWidth="1"/>
    <col min="4103" max="4103" width="1.42578125" style="9" customWidth="1"/>
    <col min="4104" max="4104" width="42.85546875" style="9" customWidth="1"/>
    <col min="4105" max="4352" width="9.140625" style="9" customWidth="1"/>
    <col min="4353" max="4353" width="7.85546875" style="9" customWidth="1"/>
    <col min="4354" max="4354" width="133.85546875" style="9" customWidth="1"/>
    <col min="4355" max="4355" width="40.7109375" style="9" customWidth="1"/>
    <col min="4356" max="4356" width="2.42578125" style="9" customWidth="1"/>
    <col min="4357" max="4357" width="29.42578125" style="9" customWidth="1"/>
    <col min="4358" max="4358" width="16.7109375" style="9" customWidth="1"/>
    <col min="4359" max="4359" width="1.42578125" style="9" customWidth="1"/>
    <col min="4360" max="4360" width="42.85546875" style="9" customWidth="1"/>
    <col min="4361" max="4608" width="9.140625" style="9" customWidth="1"/>
    <col min="4609" max="4609" width="7.85546875" style="9" customWidth="1"/>
    <col min="4610" max="4610" width="133.85546875" style="9" customWidth="1"/>
    <col min="4611" max="4611" width="40.7109375" style="9" customWidth="1"/>
    <col min="4612" max="4612" width="2.42578125" style="9" customWidth="1"/>
    <col min="4613" max="4613" width="29.42578125" style="9" customWidth="1"/>
    <col min="4614" max="4614" width="16.7109375" style="9" customWidth="1"/>
    <col min="4615" max="4615" width="1.42578125" style="9" customWidth="1"/>
    <col min="4616" max="4616" width="42.85546875" style="9" customWidth="1"/>
    <col min="4617" max="4864" width="9.140625" style="9" customWidth="1"/>
    <col min="4865" max="4865" width="7.85546875" style="9" customWidth="1"/>
    <col min="4866" max="4866" width="133.85546875" style="9" customWidth="1"/>
    <col min="4867" max="4867" width="40.7109375" style="9" customWidth="1"/>
    <col min="4868" max="4868" width="2.42578125" style="9" customWidth="1"/>
    <col min="4869" max="4869" width="29.42578125" style="9" customWidth="1"/>
    <col min="4870" max="4870" width="16.7109375" style="9" customWidth="1"/>
    <col min="4871" max="4871" width="1.42578125" style="9" customWidth="1"/>
    <col min="4872" max="4872" width="42.85546875" style="9" customWidth="1"/>
    <col min="4873" max="5120" width="9.140625" style="9" customWidth="1"/>
    <col min="5121" max="5121" width="7.85546875" style="9" customWidth="1"/>
    <col min="5122" max="5122" width="133.85546875" style="9" customWidth="1"/>
    <col min="5123" max="5123" width="40.7109375" style="9" customWidth="1"/>
    <col min="5124" max="5124" width="2.42578125" style="9" customWidth="1"/>
    <col min="5125" max="5125" width="29.42578125" style="9" customWidth="1"/>
    <col min="5126" max="5126" width="16.7109375" style="9" customWidth="1"/>
    <col min="5127" max="5127" width="1.42578125" style="9" customWidth="1"/>
    <col min="5128" max="5128" width="42.85546875" style="9" customWidth="1"/>
    <col min="5129" max="5376" width="9.140625" style="9" customWidth="1"/>
    <col min="5377" max="5377" width="7.85546875" style="9" customWidth="1"/>
    <col min="5378" max="5378" width="133.85546875" style="9" customWidth="1"/>
    <col min="5379" max="5379" width="40.7109375" style="9" customWidth="1"/>
    <col min="5380" max="5380" width="2.42578125" style="9" customWidth="1"/>
    <col min="5381" max="5381" width="29.42578125" style="9" customWidth="1"/>
    <col min="5382" max="5382" width="16.7109375" style="9" customWidth="1"/>
    <col min="5383" max="5383" width="1.42578125" style="9" customWidth="1"/>
    <col min="5384" max="5384" width="42.85546875" style="9" customWidth="1"/>
    <col min="5385" max="5632" width="9.140625" style="9" customWidth="1"/>
    <col min="5633" max="5633" width="7.85546875" style="9" customWidth="1"/>
    <col min="5634" max="5634" width="133.85546875" style="9" customWidth="1"/>
    <col min="5635" max="5635" width="40.7109375" style="9" customWidth="1"/>
    <col min="5636" max="5636" width="2.42578125" style="9" customWidth="1"/>
    <col min="5637" max="5637" width="29.42578125" style="9" customWidth="1"/>
    <col min="5638" max="5638" width="16.7109375" style="9" customWidth="1"/>
    <col min="5639" max="5639" width="1.42578125" style="9" customWidth="1"/>
    <col min="5640" max="5640" width="42.85546875" style="9" customWidth="1"/>
    <col min="5641" max="5888" width="9.140625" style="9" customWidth="1"/>
    <col min="5889" max="5889" width="7.85546875" style="9" customWidth="1"/>
    <col min="5890" max="5890" width="133.85546875" style="9" customWidth="1"/>
    <col min="5891" max="5891" width="40.7109375" style="9" customWidth="1"/>
    <col min="5892" max="5892" width="2.42578125" style="9" customWidth="1"/>
    <col min="5893" max="5893" width="29.42578125" style="9" customWidth="1"/>
    <col min="5894" max="5894" width="16.7109375" style="9" customWidth="1"/>
    <col min="5895" max="5895" width="1.42578125" style="9" customWidth="1"/>
    <col min="5896" max="5896" width="42.85546875" style="9" customWidth="1"/>
    <col min="5897" max="6144" width="9.140625" style="9" customWidth="1"/>
    <col min="6145" max="6145" width="7.85546875" style="9" customWidth="1"/>
    <col min="6146" max="6146" width="133.85546875" style="9" customWidth="1"/>
    <col min="6147" max="6147" width="40.7109375" style="9" customWidth="1"/>
    <col min="6148" max="6148" width="2.42578125" style="9" customWidth="1"/>
    <col min="6149" max="6149" width="29.42578125" style="9" customWidth="1"/>
    <col min="6150" max="6150" width="16.7109375" style="9" customWidth="1"/>
    <col min="6151" max="6151" width="1.42578125" style="9" customWidth="1"/>
    <col min="6152" max="6152" width="42.85546875" style="9" customWidth="1"/>
    <col min="6153" max="6400" width="9.140625" style="9" customWidth="1"/>
    <col min="6401" max="6401" width="7.85546875" style="9" customWidth="1"/>
    <col min="6402" max="6402" width="133.85546875" style="9" customWidth="1"/>
    <col min="6403" max="6403" width="40.7109375" style="9" customWidth="1"/>
    <col min="6404" max="6404" width="2.42578125" style="9" customWidth="1"/>
    <col min="6405" max="6405" width="29.42578125" style="9" customWidth="1"/>
    <col min="6406" max="6406" width="16.7109375" style="9" customWidth="1"/>
    <col min="6407" max="6407" width="1.42578125" style="9" customWidth="1"/>
    <col min="6408" max="6408" width="42.85546875" style="9" customWidth="1"/>
    <col min="6409" max="6656" width="9.140625" style="9" customWidth="1"/>
    <col min="6657" max="6657" width="7.85546875" style="9" customWidth="1"/>
    <col min="6658" max="6658" width="133.85546875" style="9" customWidth="1"/>
    <col min="6659" max="6659" width="40.7109375" style="9" customWidth="1"/>
    <col min="6660" max="6660" width="2.42578125" style="9" customWidth="1"/>
    <col min="6661" max="6661" width="29.42578125" style="9" customWidth="1"/>
    <col min="6662" max="6662" width="16.7109375" style="9" customWidth="1"/>
    <col min="6663" max="6663" width="1.42578125" style="9" customWidth="1"/>
    <col min="6664" max="6664" width="42.85546875" style="9" customWidth="1"/>
    <col min="6665" max="6912" width="9.140625" style="9" customWidth="1"/>
    <col min="6913" max="6913" width="7.85546875" style="9" customWidth="1"/>
    <col min="6914" max="6914" width="133.85546875" style="9" customWidth="1"/>
    <col min="6915" max="6915" width="40.7109375" style="9" customWidth="1"/>
    <col min="6916" max="6916" width="2.42578125" style="9" customWidth="1"/>
    <col min="6917" max="6917" width="29.42578125" style="9" customWidth="1"/>
    <col min="6918" max="6918" width="16.7109375" style="9" customWidth="1"/>
    <col min="6919" max="6919" width="1.42578125" style="9" customWidth="1"/>
    <col min="6920" max="6920" width="42.85546875" style="9" customWidth="1"/>
    <col min="6921" max="7168" width="9.140625" style="9" customWidth="1"/>
    <col min="7169" max="7169" width="7.85546875" style="9" customWidth="1"/>
    <col min="7170" max="7170" width="133.85546875" style="9" customWidth="1"/>
    <col min="7171" max="7171" width="40.7109375" style="9" customWidth="1"/>
    <col min="7172" max="7172" width="2.42578125" style="9" customWidth="1"/>
    <col min="7173" max="7173" width="29.42578125" style="9" customWidth="1"/>
    <col min="7174" max="7174" width="16.7109375" style="9" customWidth="1"/>
    <col min="7175" max="7175" width="1.42578125" style="9" customWidth="1"/>
    <col min="7176" max="7176" width="42.85546875" style="9" customWidth="1"/>
    <col min="7177" max="7424" width="9.140625" style="9" customWidth="1"/>
    <col min="7425" max="7425" width="7.85546875" style="9" customWidth="1"/>
    <col min="7426" max="7426" width="133.85546875" style="9" customWidth="1"/>
    <col min="7427" max="7427" width="40.7109375" style="9" customWidth="1"/>
    <col min="7428" max="7428" width="2.42578125" style="9" customWidth="1"/>
    <col min="7429" max="7429" width="29.42578125" style="9" customWidth="1"/>
    <col min="7430" max="7430" width="16.7109375" style="9" customWidth="1"/>
    <col min="7431" max="7431" width="1.42578125" style="9" customWidth="1"/>
    <col min="7432" max="7432" width="42.85546875" style="9" customWidth="1"/>
    <col min="7433" max="7680" width="9.140625" style="9" customWidth="1"/>
    <col min="7681" max="7681" width="7.85546875" style="9" customWidth="1"/>
    <col min="7682" max="7682" width="133.85546875" style="9" customWidth="1"/>
    <col min="7683" max="7683" width="40.7109375" style="9" customWidth="1"/>
    <col min="7684" max="7684" width="2.42578125" style="9" customWidth="1"/>
    <col min="7685" max="7685" width="29.42578125" style="9" customWidth="1"/>
    <col min="7686" max="7686" width="16.7109375" style="9" customWidth="1"/>
    <col min="7687" max="7687" width="1.42578125" style="9" customWidth="1"/>
    <col min="7688" max="7688" width="42.85546875" style="9" customWidth="1"/>
    <col min="7689" max="7936" width="9.140625" style="9" customWidth="1"/>
    <col min="7937" max="7937" width="7.85546875" style="9" customWidth="1"/>
    <col min="7938" max="7938" width="133.85546875" style="9" customWidth="1"/>
    <col min="7939" max="7939" width="40.7109375" style="9" customWidth="1"/>
    <col min="7940" max="7940" width="2.42578125" style="9" customWidth="1"/>
    <col min="7941" max="7941" width="29.42578125" style="9" customWidth="1"/>
    <col min="7942" max="7942" width="16.7109375" style="9" customWidth="1"/>
    <col min="7943" max="7943" width="1.42578125" style="9" customWidth="1"/>
    <col min="7944" max="7944" width="42.85546875" style="9" customWidth="1"/>
    <col min="7945" max="8192" width="9.140625" style="9" customWidth="1"/>
    <col min="8193" max="8193" width="7.85546875" style="9" customWidth="1"/>
    <col min="8194" max="8194" width="133.85546875" style="9" customWidth="1"/>
    <col min="8195" max="8195" width="40.7109375" style="9" customWidth="1"/>
    <col min="8196" max="8196" width="2.42578125" style="9" customWidth="1"/>
    <col min="8197" max="8197" width="29.42578125" style="9" customWidth="1"/>
    <col min="8198" max="8198" width="16.7109375" style="9" customWidth="1"/>
    <col min="8199" max="8199" width="1.42578125" style="9" customWidth="1"/>
    <col min="8200" max="8200" width="42.85546875" style="9" customWidth="1"/>
    <col min="8201" max="8448" width="9.140625" style="9" customWidth="1"/>
    <col min="8449" max="8449" width="7.85546875" style="9" customWidth="1"/>
    <col min="8450" max="8450" width="133.85546875" style="9" customWidth="1"/>
    <col min="8451" max="8451" width="40.7109375" style="9" customWidth="1"/>
    <col min="8452" max="8452" width="2.42578125" style="9" customWidth="1"/>
    <col min="8453" max="8453" width="29.42578125" style="9" customWidth="1"/>
    <col min="8454" max="8454" width="16.7109375" style="9" customWidth="1"/>
    <col min="8455" max="8455" width="1.42578125" style="9" customWidth="1"/>
    <col min="8456" max="8456" width="42.85546875" style="9" customWidth="1"/>
    <col min="8457" max="8704" width="9.140625" style="9" customWidth="1"/>
    <col min="8705" max="8705" width="7.85546875" style="9" customWidth="1"/>
    <col min="8706" max="8706" width="133.85546875" style="9" customWidth="1"/>
    <col min="8707" max="8707" width="40.7109375" style="9" customWidth="1"/>
    <col min="8708" max="8708" width="2.42578125" style="9" customWidth="1"/>
    <col min="8709" max="8709" width="29.42578125" style="9" customWidth="1"/>
    <col min="8710" max="8710" width="16.7109375" style="9" customWidth="1"/>
    <col min="8711" max="8711" width="1.42578125" style="9" customWidth="1"/>
    <col min="8712" max="8712" width="42.85546875" style="9" customWidth="1"/>
    <col min="8713" max="8960" width="9.140625" style="9" customWidth="1"/>
    <col min="8961" max="8961" width="7.85546875" style="9" customWidth="1"/>
    <col min="8962" max="8962" width="133.85546875" style="9" customWidth="1"/>
    <col min="8963" max="8963" width="40.7109375" style="9" customWidth="1"/>
    <col min="8964" max="8964" width="2.42578125" style="9" customWidth="1"/>
    <col min="8965" max="8965" width="29.42578125" style="9" customWidth="1"/>
    <col min="8966" max="8966" width="16.7109375" style="9" customWidth="1"/>
    <col min="8967" max="8967" width="1.42578125" style="9" customWidth="1"/>
    <col min="8968" max="8968" width="42.85546875" style="9" customWidth="1"/>
    <col min="8969" max="9216" width="9.140625" style="9" customWidth="1"/>
    <col min="9217" max="9217" width="7.85546875" style="9" customWidth="1"/>
    <col min="9218" max="9218" width="133.85546875" style="9" customWidth="1"/>
    <col min="9219" max="9219" width="40.7109375" style="9" customWidth="1"/>
    <col min="9220" max="9220" width="2.42578125" style="9" customWidth="1"/>
    <col min="9221" max="9221" width="29.42578125" style="9" customWidth="1"/>
    <col min="9222" max="9222" width="16.7109375" style="9" customWidth="1"/>
    <col min="9223" max="9223" width="1.42578125" style="9" customWidth="1"/>
    <col min="9224" max="9224" width="42.85546875" style="9" customWidth="1"/>
    <col min="9225" max="9472" width="9.140625" style="9" customWidth="1"/>
    <col min="9473" max="9473" width="7.85546875" style="9" customWidth="1"/>
    <col min="9474" max="9474" width="133.85546875" style="9" customWidth="1"/>
    <col min="9475" max="9475" width="40.7109375" style="9" customWidth="1"/>
    <col min="9476" max="9476" width="2.42578125" style="9" customWidth="1"/>
    <col min="9477" max="9477" width="29.42578125" style="9" customWidth="1"/>
    <col min="9478" max="9478" width="16.7109375" style="9" customWidth="1"/>
    <col min="9479" max="9479" width="1.42578125" style="9" customWidth="1"/>
    <col min="9480" max="9480" width="42.85546875" style="9" customWidth="1"/>
    <col min="9481" max="9728" width="9.140625" style="9" customWidth="1"/>
    <col min="9729" max="9729" width="7.85546875" style="9" customWidth="1"/>
    <col min="9730" max="9730" width="133.85546875" style="9" customWidth="1"/>
    <col min="9731" max="9731" width="40.7109375" style="9" customWidth="1"/>
    <col min="9732" max="9732" width="2.42578125" style="9" customWidth="1"/>
    <col min="9733" max="9733" width="29.42578125" style="9" customWidth="1"/>
    <col min="9734" max="9734" width="16.7109375" style="9" customWidth="1"/>
    <col min="9735" max="9735" width="1.42578125" style="9" customWidth="1"/>
    <col min="9736" max="9736" width="42.85546875" style="9" customWidth="1"/>
    <col min="9737" max="9984" width="9.140625" style="9" customWidth="1"/>
    <col min="9985" max="9985" width="7.85546875" style="9" customWidth="1"/>
    <col min="9986" max="9986" width="133.85546875" style="9" customWidth="1"/>
    <col min="9987" max="9987" width="40.7109375" style="9" customWidth="1"/>
    <col min="9988" max="9988" width="2.42578125" style="9" customWidth="1"/>
    <col min="9989" max="9989" width="29.42578125" style="9" customWidth="1"/>
    <col min="9990" max="9990" width="16.7109375" style="9" customWidth="1"/>
    <col min="9991" max="9991" width="1.42578125" style="9" customWidth="1"/>
    <col min="9992" max="9992" width="42.85546875" style="9" customWidth="1"/>
    <col min="9993" max="10240" width="9.140625" style="9" customWidth="1"/>
    <col min="10241" max="10241" width="7.85546875" style="9" customWidth="1"/>
    <col min="10242" max="10242" width="133.85546875" style="9" customWidth="1"/>
    <col min="10243" max="10243" width="40.7109375" style="9" customWidth="1"/>
    <col min="10244" max="10244" width="2.42578125" style="9" customWidth="1"/>
    <col min="10245" max="10245" width="29.42578125" style="9" customWidth="1"/>
    <col min="10246" max="10246" width="16.7109375" style="9" customWidth="1"/>
    <col min="10247" max="10247" width="1.42578125" style="9" customWidth="1"/>
    <col min="10248" max="10248" width="42.85546875" style="9" customWidth="1"/>
    <col min="10249" max="10496" width="9.140625" style="9" customWidth="1"/>
    <col min="10497" max="10497" width="7.85546875" style="9" customWidth="1"/>
    <col min="10498" max="10498" width="133.85546875" style="9" customWidth="1"/>
    <col min="10499" max="10499" width="40.7109375" style="9" customWidth="1"/>
    <col min="10500" max="10500" width="2.42578125" style="9" customWidth="1"/>
    <col min="10501" max="10501" width="29.42578125" style="9" customWidth="1"/>
    <col min="10502" max="10502" width="16.7109375" style="9" customWidth="1"/>
    <col min="10503" max="10503" width="1.42578125" style="9" customWidth="1"/>
    <col min="10504" max="10504" width="42.85546875" style="9" customWidth="1"/>
    <col min="10505" max="10752" width="9.140625" style="9" customWidth="1"/>
    <col min="10753" max="10753" width="7.85546875" style="9" customWidth="1"/>
    <col min="10754" max="10754" width="133.85546875" style="9" customWidth="1"/>
    <col min="10755" max="10755" width="40.7109375" style="9" customWidth="1"/>
    <col min="10756" max="10756" width="2.42578125" style="9" customWidth="1"/>
    <col min="10757" max="10757" width="29.42578125" style="9" customWidth="1"/>
    <col min="10758" max="10758" width="16.7109375" style="9" customWidth="1"/>
    <col min="10759" max="10759" width="1.42578125" style="9" customWidth="1"/>
    <col min="10760" max="10760" width="42.85546875" style="9" customWidth="1"/>
    <col min="10761" max="11008" width="9.140625" style="9" customWidth="1"/>
    <col min="11009" max="11009" width="7.85546875" style="9" customWidth="1"/>
    <col min="11010" max="11010" width="133.85546875" style="9" customWidth="1"/>
    <col min="11011" max="11011" width="40.7109375" style="9" customWidth="1"/>
    <col min="11012" max="11012" width="2.42578125" style="9" customWidth="1"/>
    <col min="11013" max="11013" width="29.42578125" style="9" customWidth="1"/>
    <col min="11014" max="11014" width="16.7109375" style="9" customWidth="1"/>
    <col min="11015" max="11015" width="1.42578125" style="9" customWidth="1"/>
    <col min="11016" max="11016" width="42.85546875" style="9" customWidth="1"/>
    <col min="11017" max="11264" width="9.140625" style="9" customWidth="1"/>
    <col min="11265" max="11265" width="7.85546875" style="9" customWidth="1"/>
    <col min="11266" max="11266" width="133.85546875" style="9" customWidth="1"/>
    <col min="11267" max="11267" width="40.7109375" style="9" customWidth="1"/>
    <col min="11268" max="11268" width="2.42578125" style="9" customWidth="1"/>
    <col min="11269" max="11269" width="29.42578125" style="9" customWidth="1"/>
    <col min="11270" max="11270" width="16.7109375" style="9" customWidth="1"/>
    <col min="11271" max="11271" width="1.42578125" style="9" customWidth="1"/>
    <col min="11272" max="11272" width="42.85546875" style="9" customWidth="1"/>
    <col min="11273" max="11520" width="9.140625" style="9" customWidth="1"/>
    <col min="11521" max="11521" width="7.85546875" style="9" customWidth="1"/>
    <col min="11522" max="11522" width="133.85546875" style="9" customWidth="1"/>
    <col min="11523" max="11523" width="40.7109375" style="9" customWidth="1"/>
    <col min="11524" max="11524" width="2.42578125" style="9" customWidth="1"/>
    <col min="11525" max="11525" width="29.42578125" style="9" customWidth="1"/>
    <col min="11526" max="11526" width="16.7109375" style="9" customWidth="1"/>
    <col min="11527" max="11527" width="1.42578125" style="9" customWidth="1"/>
    <col min="11528" max="11528" width="42.85546875" style="9" customWidth="1"/>
    <col min="11529" max="11776" width="9.140625" style="9" customWidth="1"/>
    <col min="11777" max="11777" width="7.85546875" style="9" customWidth="1"/>
    <col min="11778" max="11778" width="133.85546875" style="9" customWidth="1"/>
    <col min="11779" max="11779" width="40.7109375" style="9" customWidth="1"/>
    <col min="11780" max="11780" width="2.42578125" style="9" customWidth="1"/>
    <col min="11781" max="11781" width="29.42578125" style="9" customWidth="1"/>
    <col min="11782" max="11782" width="16.7109375" style="9" customWidth="1"/>
    <col min="11783" max="11783" width="1.42578125" style="9" customWidth="1"/>
    <col min="11784" max="11784" width="42.85546875" style="9" customWidth="1"/>
    <col min="11785" max="12032" width="9.140625" style="9" customWidth="1"/>
    <col min="12033" max="12033" width="7.85546875" style="9" customWidth="1"/>
    <col min="12034" max="12034" width="133.85546875" style="9" customWidth="1"/>
    <col min="12035" max="12035" width="40.7109375" style="9" customWidth="1"/>
    <col min="12036" max="12036" width="2.42578125" style="9" customWidth="1"/>
    <col min="12037" max="12037" width="29.42578125" style="9" customWidth="1"/>
    <col min="12038" max="12038" width="16.7109375" style="9" customWidth="1"/>
    <col min="12039" max="12039" width="1.42578125" style="9" customWidth="1"/>
    <col min="12040" max="12040" width="42.85546875" style="9" customWidth="1"/>
    <col min="12041" max="12288" width="9.140625" style="9" customWidth="1"/>
    <col min="12289" max="12289" width="7.85546875" style="9" customWidth="1"/>
    <col min="12290" max="12290" width="133.85546875" style="9" customWidth="1"/>
    <col min="12291" max="12291" width="40.7109375" style="9" customWidth="1"/>
    <col min="12292" max="12292" width="2.42578125" style="9" customWidth="1"/>
    <col min="12293" max="12293" width="29.42578125" style="9" customWidth="1"/>
    <col min="12294" max="12294" width="16.7109375" style="9" customWidth="1"/>
    <col min="12295" max="12295" width="1.42578125" style="9" customWidth="1"/>
    <col min="12296" max="12296" width="42.85546875" style="9" customWidth="1"/>
    <col min="12297" max="12544" width="9.140625" style="9" customWidth="1"/>
    <col min="12545" max="12545" width="7.85546875" style="9" customWidth="1"/>
    <col min="12546" max="12546" width="133.85546875" style="9" customWidth="1"/>
    <col min="12547" max="12547" width="40.7109375" style="9" customWidth="1"/>
    <col min="12548" max="12548" width="2.42578125" style="9" customWidth="1"/>
    <col min="12549" max="12549" width="29.42578125" style="9" customWidth="1"/>
    <col min="12550" max="12550" width="16.7109375" style="9" customWidth="1"/>
    <col min="12551" max="12551" width="1.42578125" style="9" customWidth="1"/>
    <col min="12552" max="12552" width="42.85546875" style="9" customWidth="1"/>
    <col min="12553" max="12800" width="9.140625" style="9" customWidth="1"/>
    <col min="12801" max="12801" width="7.85546875" style="9" customWidth="1"/>
    <col min="12802" max="12802" width="133.85546875" style="9" customWidth="1"/>
    <col min="12803" max="12803" width="40.7109375" style="9" customWidth="1"/>
    <col min="12804" max="12804" width="2.42578125" style="9" customWidth="1"/>
    <col min="12805" max="12805" width="29.42578125" style="9" customWidth="1"/>
    <col min="12806" max="12806" width="16.7109375" style="9" customWidth="1"/>
    <col min="12807" max="12807" width="1.42578125" style="9" customWidth="1"/>
    <col min="12808" max="12808" width="42.85546875" style="9" customWidth="1"/>
    <col min="12809" max="13056" width="9.140625" style="9" customWidth="1"/>
    <col min="13057" max="13057" width="7.85546875" style="9" customWidth="1"/>
    <col min="13058" max="13058" width="133.85546875" style="9" customWidth="1"/>
    <col min="13059" max="13059" width="40.7109375" style="9" customWidth="1"/>
    <col min="13060" max="13060" width="2.42578125" style="9" customWidth="1"/>
    <col min="13061" max="13061" width="29.42578125" style="9" customWidth="1"/>
    <col min="13062" max="13062" width="16.7109375" style="9" customWidth="1"/>
    <col min="13063" max="13063" width="1.42578125" style="9" customWidth="1"/>
    <col min="13064" max="13064" width="42.85546875" style="9" customWidth="1"/>
    <col min="13065" max="13312" width="9.140625" style="9" customWidth="1"/>
    <col min="13313" max="13313" width="7.85546875" style="9" customWidth="1"/>
    <col min="13314" max="13314" width="133.85546875" style="9" customWidth="1"/>
    <col min="13315" max="13315" width="40.7109375" style="9" customWidth="1"/>
    <col min="13316" max="13316" width="2.42578125" style="9" customWidth="1"/>
    <col min="13317" max="13317" width="29.42578125" style="9" customWidth="1"/>
    <col min="13318" max="13318" width="16.7109375" style="9" customWidth="1"/>
    <col min="13319" max="13319" width="1.42578125" style="9" customWidth="1"/>
    <col min="13320" max="13320" width="42.85546875" style="9" customWidth="1"/>
    <col min="13321" max="13568" width="9.140625" style="9" customWidth="1"/>
    <col min="13569" max="13569" width="7.85546875" style="9" customWidth="1"/>
    <col min="13570" max="13570" width="133.85546875" style="9" customWidth="1"/>
    <col min="13571" max="13571" width="40.7109375" style="9" customWidth="1"/>
    <col min="13572" max="13572" width="2.42578125" style="9" customWidth="1"/>
    <col min="13573" max="13573" width="29.42578125" style="9" customWidth="1"/>
    <col min="13574" max="13574" width="16.7109375" style="9" customWidth="1"/>
    <col min="13575" max="13575" width="1.42578125" style="9" customWidth="1"/>
    <col min="13576" max="13576" width="42.85546875" style="9" customWidth="1"/>
    <col min="13577" max="13824" width="9.140625" style="9" customWidth="1"/>
    <col min="13825" max="13825" width="7.85546875" style="9" customWidth="1"/>
    <col min="13826" max="13826" width="133.85546875" style="9" customWidth="1"/>
    <col min="13827" max="13827" width="40.7109375" style="9" customWidth="1"/>
    <col min="13828" max="13828" width="2.42578125" style="9" customWidth="1"/>
    <col min="13829" max="13829" width="29.42578125" style="9" customWidth="1"/>
    <col min="13830" max="13830" width="16.7109375" style="9" customWidth="1"/>
    <col min="13831" max="13831" width="1.42578125" style="9" customWidth="1"/>
    <col min="13832" max="13832" width="42.85546875" style="9" customWidth="1"/>
    <col min="13833" max="14080" width="9.140625" style="9" customWidth="1"/>
    <col min="14081" max="14081" width="7.85546875" style="9" customWidth="1"/>
    <col min="14082" max="14082" width="133.85546875" style="9" customWidth="1"/>
    <col min="14083" max="14083" width="40.7109375" style="9" customWidth="1"/>
    <col min="14084" max="14084" width="2.42578125" style="9" customWidth="1"/>
    <col min="14085" max="14085" width="29.42578125" style="9" customWidth="1"/>
    <col min="14086" max="14086" width="16.7109375" style="9" customWidth="1"/>
    <col min="14087" max="14087" width="1.42578125" style="9" customWidth="1"/>
    <col min="14088" max="14088" width="42.85546875" style="9" customWidth="1"/>
    <col min="14089" max="14336" width="9.140625" style="9" customWidth="1"/>
    <col min="14337" max="14337" width="7.85546875" style="9" customWidth="1"/>
    <col min="14338" max="14338" width="133.85546875" style="9" customWidth="1"/>
    <col min="14339" max="14339" width="40.7109375" style="9" customWidth="1"/>
    <col min="14340" max="14340" width="2.42578125" style="9" customWidth="1"/>
    <col min="14341" max="14341" width="29.42578125" style="9" customWidth="1"/>
    <col min="14342" max="14342" width="16.7109375" style="9" customWidth="1"/>
    <col min="14343" max="14343" width="1.42578125" style="9" customWidth="1"/>
    <col min="14344" max="14344" width="42.85546875" style="9" customWidth="1"/>
    <col min="14345" max="14592" width="9.140625" style="9" customWidth="1"/>
    <col min="14593" max="14593" width="7.85546875" style="9" customWidth="1"/>
    <col min="14594" max="14594" width="133.85546875" style="9" customWidth="1"/>
    <col min="14595" max="14595" width="40.7109375" style="9" customWidth="1"/>
    <col min="14596" max="14596" width="2.42578125" style="9" customWidth="1"/>
    <col min="14597" max="14597" width="29.42578125" style="9" customWidth="1"/>
    <col min="14598" max="14598" width="16.7109375" style="9" customWidth="1"/>
    <col min="14599" max="14599" width="1.42578125" style="9" customWidth="1"/>
    <col min="14600" max="14600" width="42.85546875" style="9" customWidth="1"/>
    <col min="14601" max="14848" width="9.140625" style="9" customWidth="1"/>
    <col min="14849" max="14849" width="7.85546875" style="9" customWidth="1"/>
    <col min="14850" max="14850" width="133.85546875" style="9" customWidth="1"/>
    <col min="14851" max="14851" width="40.7109375" style="9" customWidth="1"/>
    <col min="14852" max="14852" width="2.42578125" style="9" customWidth="1"/>
    <col min="14853" max="14853" width="29.42578125" style="9" customWidth="1"/>
    <col min="14854" max="14854" width="16.7109375" style="9" customWidth="1"/>
    <col min="14855" max="14855" width="1.42578125" style="9" customWidth="1"/>
    <col min="14856" max="14856" width="42.85546875" style="9" customWidth="1"/>
    <col min="14857" max="15104" width="9.140625" style="9" customWidth="1"/>
    <col min="15105" max="15105" width="7.85546875" style="9" customWidth="1"/>
    <col min="15106" max="15106" width="133.85546875" style="9" customWidth="1"/>
    <col min="15107" max="15107" width="40.7109375" style="9" customWidth="1"/>
    <col min="15108" max="15108" width="2.42578125" style="9" customWidth="1"/>
    <col min="15109" max="15109" width="29.42578125" style="9" customWidth="1"/>
    <col min="15110" max="15110" width="16.7109375" style="9" customWidth="1"/>
    <col min="15111" max="15111" width="1.42578125" style="9" customWidth="1"/>
    <col min="15112" max="15112" width="42.85546875" style="9" customWidth="1"/>
    <col min="15113" max="15360" width="9.140625" style="9" customWidth="1"/>
    <col min="15361" max="15361" width="7.85546875" style="9" customWidth="1"/>
    <col min="15362" max="15362" width="133.85546875" style="9" customWidth="1"/>
    <col min="15363" max="15363" width="40.7109375" style="9" customWidth="1"/>
    <col min="15364" max="15364" width="2.42578125" style="9" customWidth="1"/>
    <col min="15365" max="15365" width="29.42578125" style="9" customWidth="1"/>
    <col min="15366" max="15366" width="16.7109375" style="9" customWidth="1"/>
    <col min="15367" max="15367" width="1.42578125" style="9" customWidth="1"/>
    <col min="15368" max="15368" width="42.85546875" style="9" customWidth="1"/>
    <col min="15369" max="15616" width="9.140625" style="9" customWidth="1"/>
    <col min="15617" max="15617" width="7.85546875" style="9" customWidth="1"/>
    <col min="15618" max="15618" width="133.85546875" style="9" customWidth="1"/>
    <col min="15619" max="15619" width="40.7109375" style="9" customWidth="1"/>
    <col min="15620" max="15620" width="2.42578125" style="9" customWidth="1"/>
    <col min="15621" max="15621" width="29.42578125" style="9" customWidth="1"/>
    <col min="15622" max="15622" width="16.7109375" style="9" customWidth="1"/>
    <col min="15623" max="15623" width="1.42578125" style="9" customWidth="1"/>
    <col min="15624" max="15624" width="42.85546875" style="9" customWidth="1"/>
    <col min="15625" max="15872" width="9.140625" style="9" customWidth="1"/>
    <col min="15873" max="15873" width="7.85546875" style="9" customWidth="1"/>
    <col min="15874" max="15874" width="133.85546875" style="9" customWidth="1"/>
    <col min="15875" max="15875" width="40.7109375" style="9" customWidth="1"/>
    <col min="15876" max="15876" width="2.42578125" style="9" customWidth="1"/>
    <col min="15877" max="15877" width="29.42578125" style="9" customWidth="1"/>
    <col min="15878" max="15878" width="16.7109375" style="9" customWidth="1"/>
    <col min="15879" max="15879" width="1.42578125" style="9" customWidth="1"/>
    <col min="15880" max="15880" width="42.85546875" style="9" customWidth="1"/>
    <col min="15881" max="16128" width="9.140625" style="9" customWidth="1"/>
    <col min="16129" max="16129" width="7.85546875" style="9" customWidth="1"/>
    <col min="16130" max="16130" width="133.85546875" style="9" customWidth="1"/>
    <col min="16131" max="16131" width="40.7109375" style="9" customWidth="1"/>
    <col min="16132" max="16132" width="2.42578125" style="9" customWidth="1"/>
    <col min="16133" max="16133" width="29.42578125" style="9" customWidth="1"/>
    <col min="16134" max="16134" width="16.7109375" style="9" customWidth="1"/>
    <col min="16135" max="16135" width="1.42578125" style="9" customWidth="1"/>
    <col min="16136" max="16136" width="42.85546875" style="9" customWidth="1"/>
    <col min="16137" max="16384" width="9.140625" style="9" customWidth="1"/>
  </cols>
  <sheetData>
    <row r="1" spans="1:8" ht="11.25" customHeight="1">
      <c r="B1" s="5"/>
      <c r="D1" s="7"/>
      <c r="E1" s="7"/>
      <c r="F1" s="7"/>
      <c r="G1" s="7"/>
      <c r="H1" s="8"/>
    </row>
    <row r="2" spans="1:8" ht="27.75" customHeight="1">
      <c r="B2" s="10"/>
      <c r="D2" s="7"/>
      <c r="E2" s="288"/>
      <c r="F2" s="288"/>
      <c r="G2" s="288"/>
      <c r="H2" s="288"/>
    </row>
    <row r="3" spans="1:8" ht="27.75" customHeight="1">
      <c r="B3" s="10"/>
      <c r="D3" s="7"/>
      <c r="E3" s="288"/>
      <c r="F3" s="288"/>
      <c r="G3" s="288"/>
      <c r="H3" s="288"/>
    </row>
    <row r="4" spans="1:8" ht="27.75" customHeight="1">
      <c r="B4" s="10"/>
      <c r="C4" s="11"/>
      <c r="D4" s="7"/>
      <c r="E4" s="289"/>
      <c r="F4" s="289"/>
      <c r="G4" s="289"/>
      <c r="H4" s="289"/>
    </row>
    <row r="5" spans="1:8" ht="27.75" customHeight="1">
      <c r="B5" s="12"/>
      <c r="C5" s="13"/>
      <c r="D5" s="7"/>
      <c r="E5" s="289"/>
      <c r="F5" s="289"/>
      <c r="G5" s="289"/>
      <c r="H5" s="289"/>
    </row>
    <row r="6" spans="1:8" ht="48.75" customHeight="1">
      <c r="C6" s="11"/>
      <c r="D6" s="15"/>
      <c r="E6" s="159"/>
      <c r="F6" s="160"/>
      <c r="G6" s="160"/>
      <c r="H6" s="160"/>
    </row>
    <row r="7" spans="1:8" ht="82.5" customHeight="1">
      <c r="B7" s="163" t="s">
        <v>38</v>
      </c>
      <c r="C7" s="163"/>
      <c r="D7" s="163"/>
      <c r="E7" s="163"/>
      <c r="F7" s="163"/>
      <c r="G7" s="163"/>
      <c r="H7" s="163"/>
    </row>
    <row r="8" spans="1:8" ht="48" customHeight="1">
      <c r="B8" s="209" t="s">
        <v>147</v>
      </c>
      <c r="C8" s="209"/>
      <c r="D8" s="209"/>
      <c r="E8" s="209"/>
      <c r="F8" s="209"/>
      <c r="G8" s="209"/>
      <c r="H8" s="209"/>
    </row>
    <row r="9" spans="1:8" ht="48" customHeight="1">
      <c r="A9" s="164" t="s">
        <v>145</v>
      </c>
      <c r="B9" s="165"/>
      <c r="C9" s="165"/>
      <c r="D9" s="165"/>
      <c r="E9" s="165"/>
      <c r="F9" s="165"/>
      <c r="G9" s="165"/>
      <c r="H9" s="165"/>
    </row>
    <row r="10" spans="1:8" ht="369.75" customHeight="1">
      <c r="B10" s="16"/>
      <c r="C10" s="17"/>
      <c r="E10" s="18"/>
      <c r="F10" s="19"/>
      <c r="G10" s="19"/>
      <c r="H10" s="19"/>
    </row>
    <row r="11" spans="1:8" ht="369.75" customHeight="1">
      <c r="B11" s="16"/>
      <c r="C11" s="17"/>
      <c r="E11" s="18"/>
      <c r="F11" s="19"/>
      <c r="G11" s="19"/>
      <c r="H11" s="19"/>
    </row>
    <row r="12" spans="1:8" ht="369.75" customHeight="1">
      <c r="B12" s="16"/>
      <c r="C12" s="17"/>
      <c r="E12" s="18"/>
      <c r="F12" s="290"/>
      <c r="G12" s="291"/>
      <c r="H12" s="291"/>
    </row>
    <row r="13" spans="1:8" ht="41.25" customHeight="1">
      <c r="A13" s="105"/>
      <c r="B13" s="69"/>
      <c r="C13" s="69"/>
      <c r="D13" s="69"/>
      <c r="E13" s="69"/>
      <c r="F13" s="69"/>
      <c r="G13" s="69"/>
      <c r="H13" s="69"/>
    </row>
    <row r="14" spans="1:8" ht="41.25" customHeight="1">
      <c r="A14" s="105"/>
      <c r="B14" s="69"/>
      <c r="C14" s="69"/>
      <c r="D14" s="69"/>
      <c r="E14" s="69"/>
      <c r="F14" s="69"/>
      <c r="G14" s="69"/>
      <c r="H14" s="69"/>
    </row>
    <row r="15" spans="1:8" ht="41.25" customHeight="1">
      <c r="A15" s="105"/>
      <c r="B15" s="69"/>
      <c r="C15" s="69"/>
      <c r="D15" s="69"/>
      <c r="E15" s="69"/>
      <c r="F15" s="69"/>
      <c r="G15" s="69"/>
      <c r="H15" s="69"/>
    </row>
    <row r="16" spans="1:8" ht="41.25" customHeight="1">
      <c r="A16" s="105"/>
      <c r="B16" s="69"/>
      <c r="C16" s="69"/>
      <c r="D16" s="69"/>
      <c r="E16" s="69"/>
      <c r="F16" s="69"/>
      <c r="G16" s="69"/>
      <c r="H16" s="69"/>
    </row>
    <row r="17" spans="1:8" ht="41.25" customHeight="1">
      <c r="A17" s="105"/>
      <c r="B17" s="69"/>
      <c r="C17" s="69"/>
      <c r="D17" s="69"/>
      <c r="E17" s="69"/>
      <c r="F17" s="69"/>
      <c r="G17" s="69"/>
      <c r="H17" s="69"/>
    </row>
    <row r="18" spans="1:8" ht="41.25" customHeight="1">
      <c r="A18" s="105"/>
      <c r="B18" s="69"/>
      <c r="C18" s="69"/>
      <c r="D18" s="69"/>
      <c r="E18" s="69"/>
      <c r="F18" s="69"/>
      <c r="G18" s="69"/>
      <c r="H18" s="69"/>
    </row>
    <row r="19" spans="1:8" ht="41.25" customHeight="1">
      <c r="A19" s="105"/>
      <c r="B19" s="69"/>
      <c r="C19" s="69"/>
      <c r="D19" s="69"/>
      <c r="E19" s="69"/>
      <c r="F19" s="69"/>
      <c r="G19" s="69"/>
      <c r="H19" s="69"/>
    </row>
    <row r="20" spans="1:8" ht="41.25" customHeight="1">
      <c r="A20" s="105"/>
      <c r="B20" s="69"/>
      <c r="C20" s="69"/>
      <c r="D20" s="69"/>
      <c r="E20" s="69"/>
      <c r="F20" s="69"/>
      <c r="G20" s="69"/>
      <c r="H20" s="69"/>
    </row>
    <row r="21" spans="1:8" ht="41.25" customHeight="1">
      <c r="A21" s="105"/>
      <c r="B21" s="69"/>
      <c r="C21" s="69"/>
      <c r="D21" s="69"/>
      <c r="E21" s="69"/>
      <c r="F21" s="69"/>
      <c r="G21" s="69"/>
      <c r="H21" s="69"/>
    </row>
    <row r="22" spans="1:8" ht="408" customHeight="1">
      <c r="A22" s="105"/>
      <c r="B22" s="69"/>
      <c r="C22" s="69"/>
      <c r="D22" s="69"/>
      <c r="E22" s="69"/>
      <c r="F22" s="69"/>
      <c r="G22" s="69"/>
      <c r="H22" s="69"/>
    </row>
    <row r="23" spans="1:8" ht="408" customHeight="1">
      <c r="A23" s="105"/>
      <c r="B23" s="69"/>
      <c r="C23" s="69"/>
      <c r="D23" s="69"/>
      <c r="E23" s="69"/>
      <c r="F23" s="69"/>
      <c r="G23" s="69"/>
      <c r="H23" s="69"/>
    </row>
    <row r="24" spans="1:8" ht="408" customHeight="1">
      <c r="A24" s="105"/>
      <c r="B24" s="69"/>
      <c r="C24" s="69"/>
      <c r="D24" s="69"/>
      <c r="E24" s="69"/>
      <c r="F24" s="69"/>
      <c r="G24" s="69"/>
      <c r="H24" s="69"/>
    </row>
    <row r="25" spans="1:8" ht="408" customHeight="1">
      <c r="A25" s="105"/>
      <c r="B25" s="69"/>
      <c r="C25" s="69"/>
      <c r="D25" s="69"/>
      <c r="E25" s="69"/>
      <c r="F25" s="69"/>
      <c r="G25" s="69"/>
      <c r="H25" s="69"/>
    </row>
    <row r="26" spans="1:8" ht="57.75" customHeight="1" thickBot="1">
      <c r="A26" s="20"/>
      <c r="B26" s="294" t="s">
        <v>39</v>
      </c>
      <c r="C26" s="294"/>
      <c r="D26" s="294"/>
      <c r="E26" s="294"/>
      <c r="F26" s="294"/>
      <c r="G26" s="294"/>
      <c r="H26" s="294"/>
    </row>
    <row r="27" spans="1:8" ht="19.5" customHeight="1" thickTop="1">
      <c r="A27" s="21"/>
      <c r="B27" s="22"/>
      <c r="C27" s="20"/>
      <c r="D27" s="20"/>
      <c r="E27" s="20"/>
      <c r="F27" s="20"/>
      <c r="G27" s="20"/>
      <c r="H27" s="20"/>
    </row>
    <row r="28" spans="1:8" ht="3" customHeight="1" thickBot="1">
      <c r="A28" s="23"/>
      <c r="B28" s="24"/>
      <c r="C28" s="295"/>
      <c r="D28" s="295"/>
      <c r="E28" s="295"/>
      <c r="F28" s="295"/>
      <c r="G28" s="295"/>
      <c r="H28" s="295"/>
    </row>
    <row r="29" spans="1:8" ht="46.5" customHeight="1" thickTop="1" thickBot="1">
      <c r="A29" s="84" t="s">
        <v>0</v>
      </c>
      <c r="B29" s="273" t="s">
        <v>125</v>
      </c>
      <c r="C29" s="274"/>
      <c r="D29" s="274"/>
      <c r="E29" s="274"/>
      <c r="F29" s="274"/>
      <c r="G29" s="274"/>
      <c r="H29" s="275"/>
    </row>
    <row r="30" spans="1:8" s="25" customFormat="1" ht="48.75" customHeight="1" thickTop="1">
      <c r="A30" s="108">
        <v>1</v>
      </c>
      <c r="B30" s="276" t="s">
        <v>1</v>
      </c>
      <c r="C30" s="277"/>
      <c r="D30" s="277"/>
      <c r="E30" s="277"/>
      <c r="F30" s="277"/>
      <c r="G30" s="277"/>
      <c r="H30" s="278"/>
    </row>
    <row r="31" spans="1:8" s="25" customFormat="1" ht="48.75" customHeight="1">
      <c r="A31" s="110">
        <v>2</v>
      </c>
      <c r="B31" s="204" t="s">
        <v>2</v>
      </c>
      <c r="C31" s="206"/>
      <c r="D31" s="206"/>
      <c r="E31" s="206"/>
      <c r="F31" s="206"/>
      <c r="G31" s="206"/>
      <c r="H31" s="210"/>
    </row>
    <row r="32" spans="1:8" s="25" customFormat="1" ht="48.75" customHeight="1">
      <c r="A32" s="110">
        <v>3</v>
      </c>
      <c r="B32" s="204" t="s">
        <v>3</v>
      </c>
      <c r="C32" s="206"/>
      <c r="D32" s="206"/>
      <c r="E32" s="206"/>
      <c r="F32" s="206"/>
      <c r="G32" s="206"/>
      <c r="H32" s="210"/>
    </row>
    <row r="33" spans="1:8" s="25" customFormat="1" ht="48.75" customHeight="1">
      <c r="A33" s="110">
        <v>4</v>
      </c>
      <c r="B33" s="292" t="s">
        <v>40</v>
      </c>
      <c r="C33" s="292"/>
      <c r="D33" s="292"/>
      <c r="E33" s="292"/>
      <c r="F33" s="292"/>
      <c r="G33" s="292"/>
      <c r="H33" s="292"/>
    </row>
    <row r="34" spans="1:8" s="26" customFormat="1" ht="28.5" customHeight="1" thickBot="1">
      <c r="A34" s="135"/>
      <c r="B34" s="293"/>
      <c r="C34" s="293"/>
      <c r="D34" s="293"/>
      <c r="E34" s="293"/>
      <c r="F34" s="293"/>
      <c r="G34" s="293"/>
      <c r="H34" s="293"/>
    </row>
    <row r="35" spans="1:8" s="25" customFormat="1" ht="48.75" customHeight="1" thickTop="1" thickBot="1">
      <c r="A35" s="84" t="s">
        <v>4</v>
      </c>
      <c r="B35" s="273" t="s">
        <v>122</v>
      </c>
      <c r="C35" s="274"/>
      <c r="D35" s="274"/>
      <c r="E35" s="274"/>
      <c r="F35" s="274"/>
      <c r="G35" s="274"/>
      <c r="H35" s="275"/>
    </row>
    <row r="36" spans="1:8" s="27" customFormat="1" ht="54.75" customHeight="1" thickTop="1">
      <c r="A36" s="108">
        <v>5</v>
      </c>
      <c r="B36" s="276" t="s">
        <v>50</v>
      </c>
      <c r="C36" s="277"/>
      <c r="D36" s="277"/>
      <c r="E36" s="277"/>
      <c r="F36" s="277"/>
      <c r="G36" s="277"/>
      <c r="H36" s="278"/>
    </row>
    <row r="37" spans="1:8" s="27" customFormat="1" ht="54.75" customHeight="1">
      <c r="A37" s="110">
        <v>6</v>
      </c>
      <c r="B37" s="204" t="s">
        <v>51</v>
      </c>
      <c r="C37" s="206"/>
      <c r="D37" s="206"/>
      <c r="E37" s="206"/>
      <c r="F37" s="206"/>
      <c r="G37" s="206"/>
      <c r="H37" s="210"/>
    </row>
    <row r="38" spans="1:8" s="27" customFormat="1" ht="54.75" customHeight="1">
      <c r="A38" s="110">
        <v>7</v>
      </c>
      <c r="B38" s="204" t="s">
        <v>52</v>
      </c>
      <c r="C38" s="206"/>
      <c r="D38" s="206"/>
      <c r="E38" s="206"/>
      <c r="F38" s="206"/>
      <c r="G38" s="206"/>
      <c r="H38" s="210"/>
    </row>
    <row r="39" spans="1:8" s="27" customFormat="1" ht="54.75" customHeight="1">
      <c r="A39" s="110">
        <v>8</v>
      </c>
      <c r="B39" s="204" t="s">
        <v>161</v>
      </c>
      <c r="C39" s="206"/>
      <c r="D39" s="206"/>
      <c r="E39" s="206"/>
      <c r="F39" s="206"/>
      <c r="G39" s="206"/>
      <c r="H39" s="210"/>
    </row>
    <row r="40" spans="1:8" s="27" customFormat="1" ht="54.75" customHeight="1">
      <c r="A40" s="110">
        <v>9</v>
      </c>
      <c r="B40" s="204" t="s">
        <v>160</v>
      </c>
      <c r="C40" s="206"/>
      <c r="D40" s="206"/>
      <c r="E40" s="206"/>
      <c r="F40" s="206"/>
      <c r="G40" s="206"/>
      <c r="H40" s="210"/>
    </row>
    <row r="41" spans="1:8" s="27" customFormat="1" ht="54.75" customHeight="1">
      <c r="A41" s="110">
        <v>10</v>
      </c>
      <c r="B41" s="204" t="s">
        <v>53</v>
      </c>
      <c r="C41" s="206"/>
      <c r="D41" s="206"/>
      <c r="E41" s="206"/>
      <c r="F41" s="206"/>
      <c r="G41" s="206"/>
      <c r="H41" s="210"/>
    </row>
    <row r="42" spans="1:8" s="27" customFormat="1" ht="54.75" customHeight="1">
      <c r="A42" s="110">
        <v>11</v>
      </c>
      <c r="B42" s="204" t="s">
        <v>41</v>
      </c>
      <c r="C42" s="206"/>
      <c r="D42" s="206"/>
      <c r="E42" s="206"/>
      <c r="F42" s="206"/>
      <c r="G42" s="206"/>
      <c r="H42" s="210"/>
    </row>
    <row r="43" spans="1:8" s="27" customFormat="1" ht="54.75" customHeight="1">
      <c r="A43" s="110">
        <v>12</v>
      </c>
      <c r="B43" s="204" t="s">
        <v>54</v>
      </c>
      <c r="C43" s="206"/>
      <c r="D43" s="206"/>
      <c r="E43" s="206"/>
      <c r="F43" s="206"/>
      <c r="G43" s="206"/>
      <c r="H43" s="210"/>
    </row>
    <row r="44" spans="1:8" s="27" customFormat="1" ht="54.75" customHeight="1">
      <c r="A44" s="110">
        <v>13</v>
      </c>
      <c r="B44" s="204" t="s">
        <v>42</v>
      </c>
      <c r="C44" s="206"/>
      <c r="D44" s="206"/>
      <c r="E44" s="206"/>
      <c r="F44" s="206"/>
      <c r="G44" s="206"/>
      <c r="H44" s="210"/>
    </row>
    <row r="45" spans="1:8" s="27" customFormat="1" ht="54.75" customHeight="1">
      <c r="A45" s="110">
        <v>14</v>
      </c>
      <c r="B45" s="204" t="s">
        <v>43</v>
      </c>
      <c r="C45" s="206"/>
      <c r="D45" s="206"/>
      <c r="E45" s="206"/>
      <c r="F45" s="206"/>
      <c r="G45" s="206"/>
      <c r="H45" s="210"/>
    </row>
    <row r="46" spans="1:8" s="27" customFormat="1" ht="54.75" customHeight="1">
      <c r="A46" s="110">
        <v>15</v>
      </c>
      <c r="B46" s="204" t="s">
        <v>44</v>
      </c>
      <c r="C46" s="206"/>
      <c r="D46" s="206"/>
      <c r="E46" s="206"/>
      <c r="F46" s="206"/>
      <c r="G46" s="206"/>
      <c r="H46" s="210"/>
    </row>
    <row r="47" spans="1:8" s="27" customFormat="1" ht="54.75" customHeight="1">
      <c r="A47" s="110">
        <v>16</v>
      </c>
      <c r="B47" s="204" t="s">
        <v>45</v>
      </c>
      <c r="C47" s="206"/>
      <c r="D47" s="206"/>
      <c r="E47" s="206"/>
      <c r="F47" s="206"/>
      <c r="G47" s="206"/>
      <c r="H47" s="210"/>
    </row>
    <row r="48" spans="1:8" s="27" customFormat="1" ht="54.75" customHeight="1">
      <c r="A48" s="110">
        <v>17</v>
      </c>
      <c r="B48" s="204" t="s">
        <v>46</v>
      </c>
      <c r="C48" s="206"/>
      <c r="D48" s="206"/>
      <c r="E48" s="206"/>
      <c r="F48" s="206"/>
      <c r="G48" s="206"/>
      <c r="H48" s="210"/>
    </row>
    <row r="49" spans="1:8" s="27" customFormat="1" ht="54.75" customHeight="1">
      <c r="A49" s="110">
        <v>18</v>
      </c>
      <c r="B49" s="204" t="s">
        <v>47</v>
      </c>
      <c r="C49" s="206"/>
      <c r="D49" s="206"/>
      <c r="E49" s="206"/>
      <c r="F49" s="206"/>
      <c r="G49" s="206"/>
      <c r="H49" s="210"/>
    </row>
    <row r="50" spans="1:8" s="27" customFormat="1" ht="54.75" customHeight="1">
      <c r="A50" s="110">
        <v>19</v>
      </c>
      <c r="B50" s="204" t="s">
        <v>48</v>
      </c>
      <c r="C50" s="206"/>
      <c r="D50" s="206"/>
      <c r="E50" s="206"/>
      <c r="F50" s="206"/>
      <c r="G50" s="206"/>
      <c r="H50" s="210"/>
    </row>
    <row r="51" spans="1:8" s="27" customFormat="1" ht="54.75" customHeight="1">
      <c r="A51" s="110">
        <v>20</v>
      </c>
      <c r="B51" s="204" t="s">
        <v>5</v>
      </c>
      <c r="C51" s="206"/>
      <c r="D51" s="206"/>
      <c r="E51" s="206"/>
      <c r="F51" s="206"/>
      <c r="G51" s="206"/>
      <c r="H51" s="210"/>
    </row>
    <row r="52" spans="1:8" s="27" customFormat="1" ht="54.75" customHeight="1">
      <c r="A52" s="110">
        <v>21</v>
      </c>
      <c r="B52" s="204" t="s">
        <v>49</v>
      </c>
      <c r="C52" s="206"/>
      <c r="D52" s="206"/>
      <c r="E52" s="206"/>
      <c r="F52" s="206"/>
      <c r="G52" s="206"/>
      <c r="H52" s="210"/>
    </row>
    <row r="53" spans="1:8" s="25" customFormat="1" ht="25.5" customHeight="1" thickBot="1">
      <c r="A53" s="135"/>
      <c r="B53" s="136"/>
      <c r="C53" s="282"/>
      <c r="D53" s="282"/>
      <c r="E53" s="282"/>
      <c r="F53" s="282"/>
      <c r="G53" s="282"/>
      <c r="H53" s="282"/>
    </row>
    <row r="54" spans="1:8" s="25" customFormat="1" ht="60.75" customHeight="1" thickTop="1" thickBot="1">
      <c r="A54" s="106" t="s">
        <v>7</v>
      </c>
      <c r="B54" s="283" t="s">
        <v>124</v>
      </c>
      <c r="C54" s="284"/>
      <c r="D54" s="284"/>
      <c r="E54" s="284"/>
      <c r="F54" s="284"/>
      <c r="G54" s="284"/>
      <c r="H54" s="285"/>
    </row>
    <row r="55" spans="1:8" s="25" customFormat="1" ht="62.25" customHeight="1" thickTop="1">
      <c r="A55" s="110">
        <v>22</v>
      </c>
      <c r="B55" s="256" t="s">
        <v>55</v>
      </c>
      <c r="C55" s="286"/>
      <c r="D55" s="286"/>
      <c r="E55" s="286"/>
      <c r="F55" s="286"/>
      <c r="G55" s="286"/>
      <c r="H55" s="287"/>
    </row>
    <row r="56" spans="1:8" s="25" customFormat="1" ht="62.25" customHeight="1">
      <c r="A56" s="110">
        <v>23</v>
      </c>
      <c r="B56" s="279" t="s">
        <v>56</v>
      </c>
      <c r="C56" s="280"/>
      <c r="D56" s="280"/>
      <c r="E56" s="280"/>
      <c r="F56" s="280"/>
      <c r="G56" s="280"/>
      <c r="H56" s="281"/>
    </row>
    <row r="57" spans="1:8" s="25" customFormat="1" ht="62.25" customHeight="1">
      <c r="A57" s="110">
        <v>24</v>
      </c>
      <c r="B57" s="204" t="s">
        <v>57</v>
      </c>
      <c r="C57" s="206"/>
      <c r="D57" s="206"/>
      <c r="E57" s="206"/>
      <c r="F57" s="206"/>
      <c r="G57" s="206"/>
      <c r="H57" s="210"/>
    </row>
    <row r="58" spans="1:8" s="25" customFormat="1" ht="62.25" customHeight="1">
      <c r="A58" s="110">
        <v>25</v>
      </c>
      <c r="B58" s="204" t="s">
        <v>58</v>
      </c>
      <c r="C58" s="206"/>
      <c r="D58" s="206"/>
      <c r="E58" s="206"/>
      <c r="F58" s="206"/>
      <c r="G58" s="206"/>
      <c r="H58" s="210"/>
    </row>
    <row r="59" spans="1:8" s="25" customFormat="1" ht="62.25" customHeight="1">
      <c r="A59" s="110">
        <v>26</v>
      </c>
      <c r="B59" s="204" t="s">
        <v>59</v>
      </c>
      <c r="C59" s="206"/>
      <c r="D59" s="206"/>
      <c r="E59" s="206"/>
      <c r="F59" s="206"/>
      <c r="G59" s="206"/>
      <c r="H59" s="210"/>
    </row>
    <row r="60" spans="1:8" s="25" customFormat="1" ht="62.25" customHeight="1">
      <c r="A60" s="110">
        <v>27</v>
      </c>
      <c r="B60" s="204" t="s">
        <v>25</v>
      </c>
      <c r="C60" s="206"/>
      <c r="D60" s="206"/>
      <c r="E60" s="206"/>
      <c r="F60" s="206"/>
      <c r="G60" s="206"/>
      <c r="H60" s="210"/>
    </row>
    <row r="61" spans="1:8" s="25" customFormat="1" ht="62.25" customHeight="1">
      <c r="A61" s="110">
        <v>28</v>
      </c>
      <c r="B61" s="204" t="s">
        <v>60</v>
      </c>
      <c r="C61" s="206"/>
      <c r="D61" s="206"/>
      <c r="E61" s="206"/>
      <c r="F61" s="206"/>
      <c r="G61" s="206"/>
      <c r="H61" s="210"/>
    </row>
    <row r="62" spans="1:8" s="25" customFormat="1" ht="62.25" customHeight="1">
      <c r="A62" s="110">
        <v>29</v>
      </c>
      <c r="B62" s="204" t="s">
        <v>154</v>
      </c>
      <c r="C62" s="206"/>
      <c r="D62" s="206"/>
      <c r="E62" s="206"/>
      <c r="F62" s="206"/>
      <c r="G62" s="206"/>
      <c r="H62" s="210"/>
    </row>
    <row r="63" spans="1:8" s="25" customFormat="1" ht="62.25" customHeight="1">
      <c r="A63" s="110">
        <v>30</v>
      </c>
      <c r="B63" s="204" t="s">
        <v>61</v>
      </c>
      <c r="C63" s="206"/>
      <c r="D63" s="206"/>
      <c r="E63" s="206"/>
      <c r="F63" s="206"/>
      <c r="G63" s="206"/>
      <c r="H63" s="210"/>
    </row>
    <row r="64" spans="1:8" s="25" customFormat="1" ht="62.25" customHeight="1">
      <c r="A64" s="110">
        <v>31</v>
      </c>
      <c r="B64" s="204" t="s">
        <v>6</v>
      </c>
      <c r="C64" s="206"/>
      <c r="D64" s="206"/>
      <c r="E64" s="206"/>
      <c r="F64" s="206"/>
      <c r="G64" s="206"/>
      <c r="H64" s="210"/>
    </row>
    <row r="65" spans="1:8" s="25" customFormat="1" ht="62.25" customHeight="1">
      <c r="A65" s="110">
        <v>32</v>
      </c>
      <c r="B65" s="204" t="s">
        <v>62</v>
      </c>
      <c r="C65" s="206"/>
      <c r="D65" s="206"/>
      <c r="E65" s="206"/>
      <c r="F65" s="206"/>
      <c r="G65" s="206"/>
      <c r="H65" s="210"/>
    </row>
    <row r="66" spans="1:8" s="25" customFormat="1" ht="62.25" customHeight="1">
      <c r="A66" s="110">
        <v>33</v>
      </c>
      <c r="B66" s="204" t="s">
        <v>63</v>
      </c>
      <c r="C66" s="206"/>
      <c r="D66" s="206"/>
      <c r="E66" s="206"/>
      <c r="F66" s="206"/>
      <c r="G66" s="206"/>
      <c r="H66" s="210"/>
    </row>
    <row r="67" spans="1:8" s="25" customFormat="1" ht="62.25" customHeight="1">
      <c r="A67" s="110">
        <v>34</v>
      </c>
      <c r="B67" s="204" t="s">
        <v>64</v>
      </c>
      <c r="C67" s="206"/>
      <c r="D67" s="206"/>
      <c r="E67" s="206"/>
      <c r="F67" s="206"/>
      <c r="G67" s="206"/>
      <c r="H67" s="210"/>
    </row>
    <row r="68" spans="1:8" s="25" customFormat="1" ht="62.25" customHeight="1">
      <c r="A68" s="110">
        <v>35</v>
      </c>
      <c r="B68" s="204" t="s">
        <v>65</v>
      </c>
      <c r="C68" s="206"/>
      <c r="D68" s="206"/>
      <c r="E68" s="206"/>
      <c r="F68" s="206"/>
      <c r="G68" s="206"/>
      <c r="H68" s="210"/>
    </row>
    <row r="69" spans="1:8" s="25" customFormat="1" ht="62.25" customHeight="1">
      <c r="A69" s="110">
        <v>36</v>
      </c>
      <c r="B69" s="204" t="s">
        <v>66</v>
      </c>
      <c r="C69" s="206"/>
      <c r="D69" s="206"/>
      <c r="E69" s="206"/>
      <c r="F69" s="206"/>
      <c r="G69" s="206"/>
      <c r="H69" s="210"/>
    </row>
    <row r="70" spans="1:8" s="25" customFormat="1" ht="62.25" customHeight="1">
      <c r="A70" s="110">
        <v>37</v>
      </c>
      <c r="B70" s="204" t="s">
        <v>67</v>
      </c>
      <c r="C70" s="206"/>
      <c r="D70" s="206"/>
      <c r="E70" s="206"/>
      <c r="F70" s="206"/>
      <c r="G70" s="206"/>
      <c r="H70" s="210"/>
    </row>
    <row r="71" spans="1:8" s="25" customFormat="1" ht="62.25" customHeight="1">
      <c r="A71" s="110">
        <v>38</v>
      </c>
      <c r="B71" s="204" t="s">
        <v>26</v>
      </c>
      <c r="C71" s="206"/>
      <c r="D71" s="206"/>
      <c r="E71" s="206"/>
      <c r="F71" s="206"/>
      <c r="G71" s="206"/>
      <c r="H71" s="210"/>
    </row>
    <row r="72" spans="1:8" s="25" customFormat="1" ht="62.25" customHeight="1">
      <c r="A72" s="110">
        <v>39</v>
      </c>
      <c r="B72" s="204" t="s">
        <v>68</v>
      </c>
      <c r="C72" s="206"/>
      <c r="D72" s="206"/>
      <c r="E72" s="206"/>
      <c r="F72" s="206"/>
      <c r="G72" s="206"/>
      <c r="H72" s="210"/>
    </row>
    <row r="73" spans="1:8" s="25" customFormat="1" ht="62.25" customHeight="1">
      <c r="A73" s="110">
        <v>40</v>
      </c>
      <c r="B73" s="204" t="s">
        <v>69</v>
      </c>
      <c r="C73" s="206"/>
      <c r="D73" s="206"/>
      <c r="E73" s="206"/>
      <c r="F73" s="206"/>
      <c r="G73" s="206"/>
      <c r="H73" s="210"/>
    </row>
    <row r="74" spans="1:8" ht="34.5">
      <c r="A74" s="137"/>
      <c r="B74" s="138"/>
      <c r="C74" s="139"/>
      <c r="D74" s="140"/>
      <c r="E74" s="140"/>
      <c r="F74" s="140"/>
      <c r="G74" s="140"/>
      <c r="H74" s="140"/>
    </row>
    <row r="75" spans="1:8" ht="26.25" customHeight="1" thickBot="1">
      <c r="A75" s="28"/>
      <c r="B75" s="22"/>
      <c r="C75" s="20"/>
      <c r="D75" s="20"/>
      <c r="E75" s="20"/>
      <c r="F75" s="20"/>
      <c r="G75" s="20"/>
      <c r="H75" s="20"/>
    </row>
    <row r="76" spans="1:8" s="25" customFormat="1" ht="58.5" customHeight="1" thickTop="1" thickBot="1">
      <c r="A76" s="84" t="s">
        <v>8</v>
      </c>
      <c r="B76" s="273" t="s">
        <v>123</v>
      </c>
      <c r="C76" s="274"/>
      <c r="D76" s="274"/>
      <c r="E76" s="274"/>
      <c r="F76" s="274"/>
      <c r="G76" s="274"/>
      <c r="H76" s="275"/>
    </row>
    <row r="77" spans="1:8" s="25" customFormat="1" ht="51.75" customHeight="1" thickTop="1">
      <c r="A77" s="141">
        <v>41</v>
      </c>
      <c r="B77" s="276" t="s">
        <v>70</v>
      </c>
      <c r="C77" s="277"/>
      <c r="D77" s="277"/>
      <c r="E77" s="277"/>
      <c r="F77" s="277"/>
      <c r="G77" s="277"/>
      <c r="H77" s="278"/>
    </row>
    <row r="78" spans="1:8" s="25" customFormat="1" ht="51.75" customHeight="1">
      <c r="A78" s="110">
        <v>42</v>
      </c>
      <c r="B78" s="204" t="s">
        <v>71</v>
      </c>
      <c r="C78" s="206"/>
      <c r="D78" s="206"/>
      <c r="E78" s="206"/>
      <c r="F78" s="206"/>
      <c r="G78" s="206"/>
      <c r="H78" s="210"/>
    </row>
    <row r="79" spans="1:8" s="25" customFormat="1" ht="51.75" customHeight="1">
      <c r="A79" s="110">
        <v>43</v>
      </c>
      <c r="B79" s="204" t="s">
        <v>72</v>
      </c>
      <c r="C79" s="206"/>
      <c r="D79" s="206"/>
      <c r="E79" s="206"/>
      <c r="F79" s="206"/>
      <c r="G79" s="206"/>
      <c r="H79" s="210"/>
    </row>
    <row r="80" spans="1:8" s="25" customFormat="1" ht="51.75" customHeight="1">
      <c r="A80" s="110">
        <v>44</v>
      </c>
      <c r="B80" s="204" t="s">
        <v>73</v>
      </c>
      <c r="C80" s="206"/>
      <c r="D80" s="206"/>
      <c r="E80" s="206"/>
      <c r="F80" s="206"/>
      <c r="G80" s="206"/>
      <c r="H80" s="210"/>
    </row>
    <row r="81" spans="1:8" s="25" customFormat="1" ht="51.75" customHeight="1">
      <c r="A81" s="110">
        <v>45</v>
      </c>
      <c r="B81" s="204" t="s">
        <v>9</v>
      </c>
      <c r="C81" s="206"/>
      <c r="D81" s="206"/>
      <c r="E81" s="206"/>
      <c r="F81" s="206"/>
      <c r="G81" s="206"/>
      <c r="H81" s="210"/>
    </row>
    <row r="82" spans="1:8" s="25" customFormat="1" ht="51.75" customHeight="1">
      <c r="A82" s="110">
        <v>46</v>
      </c>
      <c r="B82" s="204" t="s">
        <v>74</v>
      </c>
      <c r="C82" s="206"/>
      <c r="D82" s="206"/>
      <c r="E82" s="206"/>
      <c r="F82" s="206"/>
      <c r="G82" s="206"/>
      <c r="H82" s="210"/>
    </row>
    <row r="83" spans="1:8" s="25" customFormat="1" ht="51.75" customHeight="1">
      <c r="A83" s="110">
        <v>47</v>
      </c>
      <c r="B83" s="204" t="s">
        <v>75</v>
      </c>
      <c r="C83" s="206"/>
      <c r="D83" s="206"/>
      <c r="E83" s="206"/>
      <c r="F83" s="206"/>
      <c r="G83" s="206"/>
      <c r="H83" s="210"/>
    </row>
    <row r="84" spans="1:8" s="25" customFormat="1" ht="51.75" customHeight="1">
      <c r="A84" s="110">
        <v>48</v>
      </c>
      <c r="B84" s="204" t="s">
        <v>76</v>
      </c>
      <c r="C84" s="206"/>
      <c r="D84" s="206"/>
      <c r="E84" s="206"/>
      <c r="F84" s="206"/>
      <c r="G84" s="206"/>
      <c r="H84" s="210"/>
    </row>
    <row r="85" spans="1:8" s="25" customFormat="1" ht="51.75" customHeight="1">
      <c r="A85" s="110">
        <v>49</v>
      </c>
      <c r="B85" s="204" t="s">
        <v>77</v>
      </c>
      <c r="C85" s="206"/>
      <c r="D85" s="206"/>
      <c r="E85" s="206"/>
      <c r="F85" s="206"/>
      <c r="G85" s="206"/>
      <c r="H85" s="210"/>
    </row>
    <row r="86" spans="1:8" s="25" customFormat="1" ht="51.75" customHeight="1">
      <c r="A86" s="110">
        <v>50</v>
      </c>
      <c r="B86" s="204" t="s">
        <v>27</v>
      </c>
      <c r="C86" s="206"/>
      <c r="D86" s="206"/>
      <c r="E86" s="206"/>
      <c r="F86" s="206"/>
      <c r="G86" s="206"/>
      <c r="H86" s="210"/>
    </row>
    <row r="87" spans="1:8" s="25" customFormat="1" ht="51.75" customHeight="1">
      <c r="A87" s="110">
        <v>51</v>
      </c>
      <c r="B87" s="204" t="s">
        <v>78</v>
      </c>
      <c r="C87" s="206"/>
      <c r="D87" s="206"/>
      <c r="E87" s="206"/>
      <c r="F87" s="206"/>
      <c r="G87" s="206"/>
      <c r="H87" s="210"/>
    </row>
    <row r="88" spans="1:8" s="25" customFormat="1" ht="51.75" customHeight="1">
      <c r="A88" s="110">
        <v>52</v>
      </c>
      <c r="B88" s="204" t="s">
        <v>10</v>
      </c>
      <c r="C88" s="206"/>
      <c r="D88" s="206"/>
      <c r="E88" s="206"/>
      <c r="F88" s="206"/>
      <c r="G88" s="206"/>
      <c r="H88" s="210"/>
    </row>
    <row r="89" spans="1:8" s="25" customFormat="1" ht="51.75" customHeight="1">
      <c r="A89" s="110">
        <v>53</v>
      </c>
      <c r="B89" s="204" t="s">
        <v>79</v>
      </c>
      <c r="C89" s="206"/>
      <c r="D89" s="206"/>
      <c r="E89" s="206"/>
      <c r="F89" s="206"/>
      <c r="G89" s="206"/>
      <c r="H89" s="210"/>
    </row>
    <row r="90" spans="1:8" s="33" customFormat="1" ht="41.25" customHeight="1">
      <c r="A90" s="23"/>
      <c r="B90" s="29"/>
      <c r="C90" s="30"/>
      <c r="D90" s="31"/>
      <c r="E90" s="31"/>
      <c r="F90" s="30"/>
      <c r="G90" s="31"/>
      <c r="H90" s="32"/>
    </row>
    <row r="91" spans="1:8" s="33" customFormat="1" ht="3" customHeight="1" thickBot="1">
      <c r="A91" s="23"/>
      <c r="B91" s="29"/>
      <c r="C91" s="30"/>
      <c r="D91" s="31"/>
      <c r="E91" s="31"/>
      <c r="F91" s="30"/>
      <c r="G91" s="31"/>
      <c r="H91" s="32"/>
    </row>
    <row r="92" spans="1:8" s="33" customFormat="1" ht="63" customHeight="1" thickBot="1">
      <c r="A92" s="85"/>
      <c r="B92" s="269" t="s">
        <v>121</v>
      </c>
      <c r="C92" s="270"/>
      <c r="D92" s="270"/>
      <c r="E92" s="270"/>
      <c r="F92" s="270"/>
      <c r="G92" s="86"/>
      <c r="H92" s="87">
        <v>79900</v>
      </c>
    </row>
    <row r="93" spans="1:8" s="25" customFormat="1" ht="29.25" customHeight="1">
      <c r="A93" s="34"/>
      <c r="B93" s="271"/>
      <c r="C93" s="271"/>
      <c r="D93" s="271"/>
      <c r="E93" s="271"/>
      <c r="F93" s="271"/>
      <c r="G93" s="271"/>
      <c r="H93" s="271"/>
    </row>
    <row r="94" spans="1:8" ht="30" customHeight="1">
      <c r="B94" s="16"/>
      <c r="C94" s="17"/>
      <c r="E94" s="18"/>
      <c r="F94" s="272"/>
      <c r="G94" s="272"/>
      <c r="H94" s="272"/>
    </row>
    <row r="95" spans="1:8" ht="46.7" customHeight="1" thickBot="1">
      <c r="B95" s="35" t="s">
        <v>115</v>
      </c>
      <c r="C95" s="17"/>
      <c r="E95" s="36"/>
      <c r="F95" s="37"/>
      <c r="G95" s="37"/>
      <c r="H95" s="37"/>
    </row>
    <row r="96" spans="1:8" ht="48" customHeight="1" thickTop="1" thickBot="1">
      <c r="A96" s="88"/>
      <c r="B96" s="267" t="s">
        <v>122</v>
      </c>
      <c r="C96" s="268"/>
      <c r="D96" s="89"/>
      <c r="E96" s="90" t="s">
        <v>23</v>
      </c>
      <c r="F96" s="91" t="s">
        <v>12</v>
      </c>
      <c r="G96" s="92"/>
      <c r="H96" s="93" t="s">
        <v>23</v>
      </c>
    </row>
    <row r="97" spans="1:8" ht="60.75" customHeight="1" thickTop="1">
      <c r="A97" s="108">
        <v>1</v>
      </c>
      <c r="B97" s="261" t="s">
        <v>21</v>
      </c>
      <c r="C97" s="262"/>
      <c r="D97" s="109">
        <v>1524</v>
      </c>
      <c r="E97" s="153">
        <v>1525</v>
      </c>
      <c r="F97" s="102"/>
      <c r="G97" s="38">
        <f t="shared" ref="G97:G105" si="0">IF(F97&gt;=1,1,0)</f>
        <v>0</v>
      </c>
      <c r="H97" s="116">
        <f>E97*G97</f>
        <v>0</v>
      </c>
    </row>
    <row r="98" spans="1:8" ht="60.75" customHeight="1">
      <c r="A98" s="110">
        <v>2</v>
      </c>
      <c r="B98" s="166" t="s">
        <v>177</v>
      </c>
      <c r="C98" s="167"/>
      <c r="D98" s="111">
        <v>1563</v>
      </c>
      <c r="E98" s="154">
        <v>1460</v>
      </c>
      <c r="F98" s="107"/>
      <c r="G98" s="38">
        <f t="shared" si="0"/>
        <v>0</v>
      </c>
      <c r="H98" s="115">
        <f t="shared" ref="H98:H105" si="1">E98*G98</f>
        <v>0</v>
      </c>
    </row>
    <row r="99" spans="1:8" s="40" customFormat="1" ht="60.75" customHeight="1">
      <c r="A99" s="112">
        <v>3</v>
      </c>
      <c r="B99" s="166" t="s">
        <v>80</v>
      </c>
      <c r="C99" s="167"/>
      <c r="D99" s="113">
        <v>131</v>
      </c>
      <c r="E99" s="153">
        <v>908</v>
      </c>
      <c r="F99" s="104"/>
      <c r="G99" s="39">
        <f t="shared" si="0"/>
        <v>0</v>
      </c>
      <c r="H99" s="114">
        <f t="shared" si="1"/>
        <v>0</v>
      </c>
    </row>
    <row r="100" spans="1:8" s="40" customFormat="1" ht="60.75" customHeight="1">
      <c r="A100" s="112">
        <v>4</v>
      </c>
      <c r="B100" s="166" t="s">
        <v>81</v>
      </c>
      <c r="C100" s="167"/>
      <c r="D100" s="113">
        <v>1034</v>
      </c>
      <c r="E100" s="153">
        <v>571</v>
      </c>
      <c r="F100" s="104"/>
      <c r="G100" s="39">
        <f t="shared" si="0"/>
        <v>0</v>
      </c>
      <c r="H100" s="114">
        <f t="shared" si="1"/>
        <v>0</v>
      </c>
    </row>
    <row r="101" spans="1:8" ht="79.5" customHeight="1">
      <c r="A101" s="110">
        <v>5</v>
      </c>
      <c r="B101" s="166" t="s">
        <v>178</v>
      </c>
      <c r="C101" s="167"/>
      <c r="D101" s="111">
        <v>193</v>
      </c>
      <c r="E101" s="155">
        <v>616</v>
      </c>
      <c r="F101" s="103"/>
      <c r="G101" s="38">
        <f t="shared" si="0"/>
        <v>0</v>
      </c>
      <c r="H101" s="115">
        <f t="shared" si="1"/>
        <v>0</v>
      </c>
    </row>
    <row r="102" spans="1:8" ht="60.75" customHeight="1">
      <c r="A102" s="110">
        <v>6</v>
      </c>
      <c r="B102" s="166" t="s">
        <v>82</v>
      </c>
      <c r="C102" s="167"/>
      <c r="D102" s="111">
        <v>417</v>
      </c>
      <c r="E102" s="154">
        <v>714</v>
      </c>
      <c r="F102" s="103"/>
      <c r="G102" s="38">
        <f t="shared" si="0"/>
        <v>0</v>
      </c>
      <c r="H102" s="115">
        <f t="shared" si="1"/>
        <v>0</v>
      </c>
    </row>
    <row r="103" spans="1:8" ht="60.75" customHeight="1">
      <c r="A103" s="110">
        <v>7</v>
      </c>
      <c r="B103" s="166" t="s">
        <v>83</v>
      </c>
      <c r="C103" s="167"/>
      <c r="D103" s="111">
        <v>494</v>
      </c>
      <c r="E103" s="154">
        <v>668</v>
      </c>
      <c r="F103" s="103"/>
      <c r="G103" s="38">
        <f t="shared" si="0"/>
        <v>0</v>
      </c>
      <c r="H103" s="115">
        <f t="shared" si="1"/>
        <v>0</v>
      </c>
    </row>
    <row r="104" spans="1:8" ht="60.75" customHeight="1">
      <c r="A104" s="110">
        <v>8</v>
      </c>
      <c r="B104" s="168" t="s">
        <v>84</v>
      </c>
      <c r="C104" s="169"/>
      <c r="D104" s="111">
        <v>743</v>
      </c>
      <c r="E104" s="154">
        <v>681</v>
      </c>
      <c r="F104" s="103"/>
      <c r="G104" s="38">
        <f t="shared" si="0"/>
        <v>0</v>
      </c>
      <c r="H104" s="115">
        <f t="shared" si="1"/>
        <v>0</v>
      </c>
    </row>
    <row r="105" spans="1:8" ht="60.75" customHeight="1">
      <c r="A105" s="110">
        <v>9</v>
      </c>
      <c r="B105" s="166" t="s">
        <v>28</v>
      </c>
      <c r="C105" s="167"/>
      <c r="D105" s="111">
        <v>733</v>
      </c>
      <c r="E105" s="154">
        <v>1355</v>
      </c>
      <c r="F105" s="103"/>
      <c r="G105" s="38">
        <f t="shared" si="0"/>
        <v>0</v>
      </c>
      <c r="H105" s="115">
        <f t="shared" si="1"/>
        <v>0</v>
      </c>
    </row>
    <row r="106" spans="1:8" ht="21" customHeight="1" thickBot="1">
      <c r="A106" s="41"/>
      <c r="B106" s="42"/>
      <c r="C106" s="43"/>
      <c r="D106" s="44"/>
      <c r="E106" s="45"/>
      <c r="F106" s="46"/>
      <c r="G106" s="47"/>
      <c r="H106" s="48"/>
    </row>
    <row r="107" spans="1:8" ht="54.95" customHeight="1" thickTop="1" thickBot="1">
      <c r="A107" s="88"/>
      <c r="B107" s="267" t="s">
        <v>124</v>
      </c>
      <c r="C107" s="268"/>
      <c r="D107" s="89"/>
      <c r="E107" s="90" t="s">
        <v>23</v>
      </c>
      <c r="F107" s="91" t="s">
        <v>12</v>
      </c>
      <c r="G107" s="92"/>
      <c r="H107" s="93" t="s">
        <v>23</v>
      </c>
    </row>
    <row r="108" spans="1:8" s="40" customFormat="1" ht="62.25" customHeight="1" thickTop="1">
      <c r="A108" s="112">
        <v>10</v>
      </c>
      <c r="B108" s="261" t="s">
        <v>90</v>
      </c>
      <c r="C108" s="262"/>
      <c r="D108" s="113">
        <v>2624</v>
      </c>
      <c r="E108" s="156">
        <v>305</v>
      </c>
      <c r="F108" s="117"/>
      <c r="G108" s="118">
        <f>IF(F108&gt;=1,1,0)</f>
        <v>0</v>
      </c>
      <c r="H108" s="114">
        <f>E108*G108</f>
        <v>0</v>
      </c>
    </row>
    <row r="109" spans="1:8" ht="62.25" customHeight="1">
      <c r="A109" s="110">
        <v>11</v>
      </c>
      <c r="B109" s="166" t="s">
        <v>176</v>
      </c>
      <c r="C109" s="167"/>
      <c r="D109" s="111">
        <v>486</v>
      </c>
      <c r="E109" s="156">
        <v>850</v>
      </c>
      <c r="F109" s="119"/>
      <c r="G109" s="120">
        <f t="shared" ref="G109:G124" si="2">IF(F109&gt;=1,1,0)</f>
        <v>0</v>
      </c>
      <c r="H109" s="115">
        <f t="shared" ref="H109:H124" si="3">E109*G109</f>
        <v>0</v>
      </c>
    </row>
    <row r="110" spans="1:8" ht="62.25" customHeight="1">
      <c r="A110" s="110">
        <v>12</v>
      </c>
      <c r="B110" s="166" t="s">
        <v>85</v>
      </c>
      <c r="C110" s="167"/>
      <c r="D110" s="111">
        <v>1003</v>
      </c>
      <c r="E110" s="154">
        <v>454</v>
      </c>
      <c r="F110" s="119"/>
      <c r="G110" s="120">
        <f t="shared" si="2"/>
        <v>0</v>
      </c>
      <c r="H110" s="115">
        <f t="shared" si="3"/>
        <v>0</v>
      </c>
    </row>
    <row r="111" spans="1:8" ht="62.25" customHeight="1">
      <c r="A111" s="110">
        <v>13</v>
      </c>
      <c r="B111" s="263" t="s">
        <v>164</v>
      </c>
      <c r="C111" s="264"/>
      <c r="D111" s="111">
        <v>54</v>
      </c>
      <c r="E111" s="154">
        <v>714</v>
      </c>
      <c r="F111" s="119"/>
      <c r="G111" s="120">
        <f t="shared" si="2"/>
        <v>0</v>
      </c>
      <c r="H111" s="115">
        <f t="shared" si="3"/>
        <v>0</v>
      </c>
    </row>
    <row r="112" spans="1:8" ht="62.25" customHeight="1">
      <c r="A112" s="110">
        <v>14</v>
      </c>
      <c r="B112" s="265" t="s">
        <v>165</v>
      </c>
      <c r="C112" s="266"/>
      <c r="D112" s="111">
        <v>532</v>
      </c>
      <c r="E112" s="154">
        <v>288</v>
      </c>
      <c r="F112" s="119"/>
      <c r="G112" s="120">
        <f t="shared" si="2"/>
        <v>0</v>
      </c>
      <c r="H112" s="115">
        <f t="shared" si="3"/>
        <v>0</v>
      </c>
    </row>
    <row r="113" spans="1:8" s="40" customFormat="1" ht="62.25" customHeight="1">
      <c r="A113" s="112">
        <v>15</v>
      </c>
      <c r="B113" s="166" t="s">
        <v>163</v>
      </c>
      <c r="C113" s="167"/>
      <c r="D113" s="113">
        <v>764</v>
      </c>
      <c r="E113" s="154">
        <v>137</v>
      </c>
      <c r="F113" s="117"/>
      <c r="G113" s="118">
        <f t="shared" si="2"/>
        <v>0</v>
      </c>
      <c r="H113" s="114">
        <f t="shared" si="3"/>
        <v>0</v>
      </c>
    </row>
    <row r="114" spans="1:8" ht="62.25" customHeight="1">
      <c r="A114" s="110">
        <v>16</v>
      </c>
      <c r="B114" s="166" t="s">
        <v>86</v>
      </c>
      <c r="C114" s="167"/>
      <c r="D114" s="111">
        <v>2469</v>
      </c>
      <c r="E114" s="154">
        <v>903</v>
      </c>
      <c r="F114" s="119"/>
      <c r="G114" s="120">
        <f t="shared" si="2"/>
        <v>0</v>
      </c>
      <c r="H114" s="115">
        <f t="shared" si="3"/>
        <v>0</v>
      </c>
    </row>
    <row r="115" spans="1:8" ht="62.25" customHeight="1">
      <c r="A115" s="110">
        <v>17</v>
      </c>
      <c r="B115" s="166" t="s">
        <v>87</v>
      </c>
      <c r="C115" s="167"/>
      <c r="D115" s="111">
        <v>5170</v>
      </c>
      <c r="E115" s="154">
        <v>1783</v>
      </c>
      <c r="F115" s="119"/>
      <c r="G115" s="120">
        <f t="shared" si="2"/>
        <v>0</v>
      </c>
      <c r="H115" s="115">
        <f t="shared" si="3"/>
        <v>0</v>
      </c>
    </row>
    <row r="116" spans="1:8" ht="60.75" customHeight="1">
      <c r="A116" s="110">
        <v>18</v>
      </c>
      <c r="B116" s="166" t="s">
        <v>88</v>
      </c>
      <c r="C116" s="167"/>
      <c r="D116" s="111">
        <v>174</v>
      </c>
      <c r="E116" s="154">
        <v>959</v>
      </c>
      <c r="F116" s="119"/>
      <c r="G116" s="120">
        <f t="shared" si="2"/>
        <v>0</v>
      </c>
      <c r="H116" s="115">
        <f t="shared" si="3"/>
        <v>0</v>
      </c>
    </row>
    <row r="117" spans="1:8" ht="119.25" customHeight="1">
      <c r="A117" s="110">
        <v>19</v>
      </c>
      <c r="B117" s="263" t="s">
        <v>162</v>
      </c>
      <c r="C117" s="264"/>
      <c r="D117" s="111"/>
      <c r="E117" s="154">
        <v>1168</v>
      </c>
      <c r="F117" s="119"/>
      <c r="G117" s="120">
        <f t="shared" si="2"/>
        <v>0</v>
      </c>
      <c r="H117" s="115">
        <f t="shared" si="3"/>
        <v>0</v>
      </c>
    </row>
    <row r="118" spans="1:8" ht="71.25" customHeight="1">
      <c r="A118" s="110">
        <v>20</v>
      </c>
      <c r="B118" s="263" t="s">
        <v>166</v>
      </c>
      <c r="C118" s="264"/>
      <c r="D118" s="111"/>
      <c r="E118" s="154">
        <v>798</v>
      </c>
      <c r="F118" s="119"/>
      <c r="G118" s="120">
        <f t="shared" si="2"/>
        <v>0</v>
      </c>
      <c r="H118" s="115">
        <f t="shared" si="3"/>
        <v>0</v>
      </c>
    </row>
    <row r="119" spans="1:8" ht="71.25" customHeight="1">
      <c r="A119" s="110">
        <v>21</v>
      </c>
      <c r="B119" s="263" t="s">
        <v>150</v>
      </c>
      <c r="C119" s="264"/>
      <c r="D119" s="111"/>
      <c r="E119" s="154">
        <v>1189</v>
      </c>
      <c r="F119" s="119"/>
      <c r="G119" s="120">
        <f t="shared" si="2"/>
        <v>0</v>
      </c>
      <c r="H119" s="115">
        <f t="shared" si="3"/>
        <v>0</v>
      </c>
    </row>
    <row r="120" spans="1:8" ht="120" customHeight="1">
      <c r="A120" s="110">
        <v>22</v>
      </c>
      <c r="B120" s="263" t="s">
        <v>167</v>
      </c>
      <c r="C120" s="264"/>
      <c r="D120" s="111"/>
      <c r="E120" s="154">
        <v>1706</v>
      </c>
      <c r="F120" s="119"/>
      <c r="G120" s="120">
        <f t="shared" si="2"/>
        <v>0</v>
      </c>
      <c r="H120" s="115">
        <f t="shared" si="3"/>
        <v>0</v>
      </c>
    </row>
    <row r="121" spans="1:8" ht="60" customHeight="1">
      <c r="A121" s="110">
        <v>23</v>
      </c>
      <c r="B121" s="263" t="s">
        <v>89</v>
      </c>
      <c r="C121" s="264"/>
      <c r="D121" s="111"/>
      <c r="E121" s="154">
        <v>324</v>
      </c>
      <c r="F121" s="119"/>
      <c r="G121" s="120">
        <f t="shared" si="2"/>
        <v>0</v>
      </c>
      <c r="H121" s="115">
        <f t="shared" si="3"/>
        <v>0</v>
      </c>
    </row>
    <row r="122" spans="1:8" ht="60" customHeight="1">
      <c r="A122" s="110">
        <v>24</v>
      </c>
      <c r="B122" s="263" t="s">
        <v>168</v>
      </c>
      <c r="C122" s="264"/>
      <c r="D122" s="111"/>
      <c r="E122" s="154">
        <v>422</v>
      </c>
      <c r="F122" s="119"/>
      <c r="G122" s="120">
        <f t="shared" si="2"/>
        <v>0</v>
      </c>
      <c r="H122" s="115">
        <f t="shared" si="3"/>
        <v>0</v>
      </c>
    </row>
    <row r="123" spans="1:8" ht="116.25" customHeight="1">
      <c r="A123" s="110">
        <v>25</v>
      </c>
      <c r="B123" s="263" t="s">
        <v>151</v>
      </c>
      <c r="C123" s="264"/>
      <c r="D123" s="111"/>
      <c r="E123" s="154">
        <v>422</v>
      </c>
      <c r="F123" s="119"/>
      <c r="G123" s="120">
        <f t="shared" si="2"/>
        <v>0</v>
      </c>
      <c r="H123" s="115">
        <f t="shared" si="3"/>
        <v>0</v>
      </c>
    </row>
    <row r="124" spans="1:8" ht="79.5" customHeight="1" thickBot="1">
      <c r="A124" s="110">
        <v>26</v>
      </c>
      <c r="B124" s="263" t="s">
        <v>169</v>
      </c>
      <c r="C124" s="264"/>
      <c r="D124" s="111"/>
      <c r="E124" s="154">
        <v>1048</v>
      </c>
      <c r="F124" s="119"/>
      <c r="G124" s="120">
        <f t="shared" si="2"/>
        <v>0</v>
      </c>
      <c r="H124" s="115">
        <f t="shared" si="3"/>
        <v>0</v>
      </c>
    </row>
    <row r="125" spans="1:8" ht="54.95" customHeight="1" thickTop="1" thickBot="1">
      <c r="A125" s="88"/>
      <c r="B125" s="239" t="s">
        <v>123</v>
      </c>
      <c r="C125" s="240"/>
      <c r="D125" s="89"/>
      <c r="E125" s="90" t="s">
        <v>23</v>
      </c>
      <c r="F125" s="91" t="s">
        <v>12</v>
      </c>
      <c r="G125" s="94"/>
      <c r="H125" s="95" t="s">
        <v>23</v>
      </c>
    </row>
    <row r="126" spans="1:8" ht="50.25" customHeight="1" thickTop="1">
      <c r="A126" s="110">
        <v>27</v>
      </c>
      <c r="B126" s="261" t="s">
        <v>91</v>
      </c>
      <c r="C126" s="262"/>
      <c r="D126" s="111">
        <v>965</v>
      </c>
      <c r="E126" s="154">
        <v>831</v>
      </c>
      <c r="F126" s="119"/>
      <c r="G126" s="120">
        <f>IF(F126&gt;=1,1,0)</f>
        <v>0</v>
      </c>
      <c r="H126" s="116">
        <f>E126*G126</f>
        <v>0</v>
      </c>
    </row>
    <row r="127" spans="1:8" ht="69.75" customHeight="1">
      <c r="A127" s="110">
        <v>28</v>
      </c>
      <c r="B127" s="166" t="s">
        <v>170</v>
      </c>
      <c r="C127" s="167"/>
      <c r="D127" s="111">
        <v>2238</v>
      </c>
      <c r="E127" s="154">
        <v>694</v>
      </c>
      <c r="F127" s="119"/>
      <c r="G127" s="120">
        <f>IF(F127&gt;=1,1,0)</f>
        <v>0</v>
      </c>
      <c r="H127" s="115">
        <f t="shared" ref="H127:H145" si="4">E127*G127</f>
        <v>0</v>
      </c>
    </row>
    <row r="128" spans="1:8" ht="50.25" customHeight="1">
      <c r="A128" s="110">
        <v>29</v>
      </c>
      <c r="B128" s="166" t="s">
        <v>92</v>
      </c>
      <c r="C128" s="167"/>
      <c r="D128" s="111">
        <v>463</v>
      </c>
      <c r="E128" s="154">
        <v>2071</v>
      </c>
      <c r="F128" s="119"/>
      <c r="G128" s="120">
        <f>IF(F128&gt;=1,1,0)</f>
        <v>0</v>
      </c>
      <c r="H128" s="115">
        <f t="shared" si="4"/>
        <v>0</v>
      </c>
    </row>
    <row r="129" spans="1:8" ht="50.25" customHeight="1">
      <c r="A129" s="110">
        <v>30</v>
      </c>
      <c r="B129" s="166" t="s">
        <v>93</v>
      </c>
      <c r="C129" s="167"/>
      <c r="D129" s="111">
        <v>251</v>
      </c>
      <c r="E129" s="154">
        <v>452</v>
      </c>
      <c r="F129" s="119"/>
      <c r="G129" s="120">
        <f>IF(F129&gt;=1,1,0)</f>
        <v>0</v>
      </c>
      <c r="H129" s="115">
        <f t="shared" si="4"/>
        <v>0</v>
      </c>
    </row>
    <row r="130" spans="1:8" ht="50.25" customHeight="1">
      <c r="A130" s="110">
        <v>31</v>
      </c>
      <c r="B130" s="166" t="s">
        <v>94</v>
      </c>
      <c r="C130" s="167"/>
      <c r="D130" s="111">
        <v>3010</v>
      </c>
      <c r="E130" s="154">
        <v>528</v>
      </c>
      <c r="F130" s="119"/>
      <c r="G130" s="120">
        <f>IF(F130&gt;=1,1,0)</f>
        <v>0</v>
      </c>
      <c r="H130" s="115">
        <f t="shared" si="4"/>
        <v>0</v>
      </c>
    </row>
    <row r="131" spans="1:8" ht="50.25" customHeight="1">
      <c r="A131" s="110">
        <v>32</v>
      </c>
      <c r="B131" s="166" t="s">
        <v>171</v>
      </c>
      <c r="C131" s="167"/>
      <c r="D131" s="121">
        <v>478</v>
      </c>
      <c r="E131" s="154">
        <v>203</v>
      </c>
      <c r="F131" s="119"/>
      <c r="G131" s="120">
        <f t="shared" ref="G131:G145" si="5">IF(F131&gt;=1,1,0)</f>
        <v>0</v>
      </c>
      <c r="H131" s="115">
        <f t="shared" si="4"/>
        <v>0</v>
      </c>
    </row>
    <row r="132" spans="1:8" ht="105" customHeight="1">
      <c r="A132" s="110">
        <v>33</v>
      </c>
      <c r="B132" s="166" t="s">
        <v>95</v>
      </c>
      <c r="C132" s="167"/>
      <c r="D132" s="111">
        <v>185</v>
      </c>
      <c r="E132" s="154">
        <v>1525</v>
      </c>
      <c r="F132" s="119"/>
      <c r="G132" s="120">
        <f t="shared" si="5"/>
        <v>0</v>
      </c>
      <c r="H132" s="115">
        <f t="shared" si="4"/>
        <v>0</v>
      </c>
    </row>
    <row r="133" spans="1:8" s="40" customFormat="1" ht="58.5" customHeight="1">
      <c r="A133" s="112">
        <v>34</v>
      </c>
      <c r="B133" s="166" t="s">
        <v>172</v>
      </c>
      <c r="C133" s="167"/>
      <c r="D133" s="113">
        <v>1621</v>
      </c>
      <c r="E133" s="154">
        <v>2327</v>
      </c>
      <c r="F133" s="117"/>
      <c r="G133" s="118">
        <f t="shared" si="5"/>
        <v>0</v>
      </c>
      <c r="H133" s="114">
        <f t="shared" si="4"/>
        <v>0</v>
      </c>
    </row>
    <row r="134" spans="1:8" ht="58.5" customHeight="1">
      <c r="A134" s="112">
        <v>35</v>
      </c>
      <c r="B134" s="204" t="s">
        <v>96</v>
      </c>
      <c r="C134" s="205"/>
      <c r="D134" s="111">
        <v>1042</v>
      </c>
      <c r="E134" s="154">
        <v>835</v>
      </c>
      <c r="F134" s="119"/>
      <c r="G134" s="120">
        <f t="shared" si="5"/>
        <v>0</v>
      </c>
      <c r="H134" s="115">
        <f t="shared" si="4"/>
        <v>0</v>
      </c>
    </row>
    <row r="135" spans="1:8" ht="58.5" customHeight="1">
      <c r="A135" s="112">
        <v>36</v>
      </c>
      <c r="B135" s="204" t="s">
        <v>97</v>
      </c>
      <c r="C135" s="205"/>
      <c r="D135" s="111">
        <v>486</v>
      </c>
      <c r="E135" s="154">
        <v>1296</v>
      </c>
      <c r="F135" s="119"/>
      <c r="G135" s="120">
        <f t="shared" si="5"/>
        <v>0</v>
      </c>
      <c r="H135" s="115">
        <f t="shared" si="4"/>
        <v>0</v>
      </c>
    </row>
    <row r="136" spans="1:8" ht="132" customHeight="1">
      <c r="A136" s="112">
        <v>37</v>
      </c>
      <c r="B136" s="204" t="s">
        <v>120</v>
      </c>
      <c r="C136" s="259"/>
      <c r="D136" s="111">
        <v>243</v>
      </c>
      <c r="E136" s="154">
        <v>2729</v>
      </c>
      <c r="F136" s="119"/>
      <c r="G136" s="120">
        <f t="shared" si="5"/>
        <v>0</v>
      </c>
      <c r="H136" s="115">
        <f t="shared" si="4"/>
        <v>0</v>
      </c>
    </row>
    <row r="137" spans="1:8" ht="55.5" customHeight="1">
      <c r="A137" s="112">
        <v>38</v>
      </c>
      <c r="B137" s="204" t="s">
        <v>173</v>
      </c>
      <c r="C137" s="205"/>
      <c r="D137" s="111">
        <v>965</v>
      </c>
      <c r="E137" s="154">
        <v>3958</v>
      </c>
      <c r="F137" s="119"/>
      <c r="G137" s="120">
        <f t="shared" si="5"/>
        <v>0</v>
      </c>
      <c r="H137" s="115">
        <f t="shared" si="4"/>
        <v>0</v>
      </c>
    </row>
    <row r="138" spans="1:8" ht="55.5" customHeight="1">
      <c r="A138" s="112">
        <v>39</v>
      </c>
      <c r="B138" s="260" t="s">
        <v>174</v>
      </c>
      <c r="C138" s="259"/>
      <c r="D138" s="111">
        <v>965</v>
      </c>
      <c r="E138" s="154">
        <v>345</v>
      </c>
      <c r="F138" s="119"/>
      <c r="G138" s="120">
        <f t="shared" si="5"/>
        <v>0</v>
      </c>
      <c r="H138" s="115">
        <f t="shared" si="4"/>
        <v>0</v>
      </c>
    </row>
    <row r="139" spans="1:8" ht="55.5" customHeight="1">
      <c r="A139" s="112">
        <v>40</v>
      </c>
      <c r="B139" s="204" t="s">
        <v>98</v>
      </c>
      <c r="C139" s="205"/>
      <c r="D139" s="111">
        <v>486</v>
      </c>
      <c r="E139" s="154">
        <v>616</v>
      </c>
      <c r="F139" s="119"/>
      <c r="G139" s="120">
        <f t="shared" si="5"/>
        <v>0</v>
      </c>
      <c r="H139" s="115">
        <f t="shared" si="4"/>
        <v>0</v>
      </c>
    </row>
    <row r="140" spans="1:8" ht="74.25" customHeight="1">
      <c r="A140" s="112">
        <v>41</v>
      </c>
      <c r="B140" s="204" t="s">
        <v>187</v>
      </c>
      <c r="C140" s="205"/>
      <c r="D140" s="111">
        <v>1312</v>
      </c>
      <c r="E140" s="154">
        <v>2972</v>
      </c>
      <c r="F140" s="119"/>
      <c r="G140" s="120">
        <f t="shared" si="5"/>
        <v>0</v>
      </c>
      <c r="H140" s="115">
        <f t="shared" si="4"/>
        <v>0</v>
      </c>
    </row>
    <row r="141" spans="1:8" ht="55.5" customHeight="1">
      <c r="A141" s="112">
        <v>42</v>
      </c>
      <c r="B141" s="204" t="s">
        <v>11</v>
      </c>
      <c r="C141" s="205"/>
      <c r="D141" s="111">
        <v>559</v>
      </c>
      <c r="E141" s="154">
        <v>779</v>
      </c>
      <c r="F141" s="119"/>
      <c r="G141" s="120">
        <f t="shared" si="5"/>
        <v>0</v>
      </c>
      <c r="H141" s="115">
        <f t="shared" si="4"/>
        <v>0</v>
      </c>
    </row>
    <row r="142" spans="1:8" ht="55.5" customHeight="1">
      <c r="A142" s="122">
        <v>43</v>
      </c>
      <c r="B142" s="166" t="s">
        <v>99</v>
      </c>
      <c r="C142" s="167"/>
      <c r="D142" s="111">
        <v>2566</v>
      </c>
      <c r="E142" s="154">
        <v>487</v>
      </c>
      <c r="F142" s="119"/>
      <c r="G142" s="120">
        <f t="shared" si="5"/>
        <v>0</v>
      </c>
      <c r="H142" s="115">
        <f t="shared" si="4"/>
        <v>0</v>
      </c>
    </row>
    <row r="143" spans="1:8" s="40" customFormat="1" ht="55.5" customHeight="1">
      <c r="A143" s="122">
        <v>44</v>
      </c>
      <c r="B143" s="166" t="s">
        <v>188</v>
      </c>
      <c r="C143" s="167"/>
      <c r="D143" s="113">
        <v>3395</v>
      </c>
      <c r="E143" s="154">
        <v>162</v>
      </c>
      <c r="F143" s="117"/>
      <c r="G143" s="118">
        <f t="shared" si="5"/>
        <v>0</v>
      </c>
      <c r="H143" s="114">
        <f t="shared" si="4"/>
        <v>0</v>
      </c>
    </row>
    <row r="144" spans="1:8" s="40" customFormat="1" ht="79.5" customHeight="1">
      <c r="A144" s="122">
        <v>45</v>
      </c>
      <c r="B144" s="166" t="s">
        <v>175</v>
      </c>
      <c r="C144" s="167"/>
      <c r="D144" s="113">
        <v>4360</v>
      </c>
      <c r="E144" s="154">
        <v>3439</v>
      </c>
      <c r="F144" s="117"/>
      <c r="G144" s="118">
        <f t="shared" si="5"/>
        <v>0</v>
      </c>
      <c r="H144" s="114">
        <f t="shared" si="4"/>
        <v>0</v>
      </c>
    </row>
    <row r="145" spans="1:8" ht="59.25" customHeight="1">
      <c r="A145" s="112">
        <v>46</v>
      </c>
      <c r="B145" s="204" t="s">
        <v>100</v>
      </c>
      <c r="C145" s="205"/>
      <c r="D145" s="111">
        <v>2817</v>
      </c>
      <c r="E145" s="154">
        <v>291</v>
      </c>
      <c r="F145" s="119"/>
      <c r="G145" s="120">
        <f t="shared" si="5"/>
        <v>0</v>
      </c>
      <c r="H145" s="115">
        <f t="shared" si="4"/>
        <v>0</v>
      </c>
    </row>
    <row r="146" spans="1:8" ht="59.25" customHeight="1" thickBot="1">
      <c r="A146" s="128"/>
      <c r="B146" s="129"/>
      <c r="C146" s="129"/>
      <c r="D146" s="131"/>
      <c r="E146" s="142"/>
      <c r="F146" s="143"/>
      <c r="G146" s="144"/>
      <c r="H146" s="145"/>
    </row>
    <row r="147" spans="1:8" ht="54.95" customHeight="1" thickBot="1">
      <c r="A147" s="96"/>
      <c r="B147" s="254" t="s">
        <v>140</v>
      </c>
      <c r="C147" s="255"/>
      <c r="D147" s="97">
        <v>328</v>
      </c>
      <c r="E147" s="98" t="s">
        <v>23</v>
      </c>
      <c r="F147" s="99" t="s">
        <v>12</v>
      </c>
      <c r="G147" s="100"/>
      <c r="H147" s="101" t="s">
        <v>23</v>
      </c>
    </row>
    <row r="148" spans="1:8" ht="98.25" customHeight="1">
      <c r="A148" s="123">
        <v>47</v>
      </c>
      <c r="B148" s="256" t="s">
        <v>189</v>
      </c>
      <c r="C148" s="257"/>
      <c r="D148" s="109">
        <v>2624</v>
      </c>
      <c r="E148" s="153">
        <v>3439</v>
      </c>
      <c r="F148" s="124"/>
      <c r="G148" s="125">
        <f>IF(F148&gt;=1,1,0)</f>
        <v>0</v>
      </c>
      <c r="H148" s="116">
        <f>E148*G148</f>
        <v>0</v>
      </c>
    </row>
    <row r="149" spans="1:8" ht="24" customHeight="1" thickBot="1">
      <c r="A149" s="53"/>
      <c r="B149" s="258"/>
      <c r="C149" s="258"/>
      <c r="D149" s="54"/>
      <c r="E149" s="54"/>
      <c r="F149" s="55"/>
      <c r="G149" s="56"/>
      <c r="H149" s="57"/>
    </row>
    <row r="150" spans="1:8" ht="54.95" customHeight="1" thickTop="1" thickBot="1">
      <c r="A150" s="88"/>
      <c r="B150" s="239" t="s">
        <v>141</v>
      </c>
      <c r="C150" s="240"/>
      <c r="D150" s="89">
        <v>502</v>
      </c>
      <c r="E150" s="90" t="s">
        <v>23</v>
      </c>
      <c r="F150" s="91" t="s">
        <v>12</v>
      </c>
      <c r="G150" s="92"/>
      <c r="H150" s="93" t="s">
        <v>23</v>
      </c>
    </row>
    <row r="151" spans="1:8" ht="60" customHeight="1" thickTop="1">
      <c r="A151" s="112">
        <v>48</v>
      </c>
      <c r="B151" s="252" t="s">
        <v>101</v>
      </c>
      <c r="C151" s="253"/>
      <c r="D151" s="111"/>
      <c r="E151" s="158">
        <v>2213</v>
      </c>
      <c r="F151" s="119"/>
      <c r="G151" s="120">
        <f>IF(F151&gt;=1,1,0)</f>
        <v>0</v>
      </c>
      <c r="H151" s="115">
        <f>E151*G151</f>
        <v>0</v>
      </c>
    </row>
    <row r="152" spans="1:8" ht="60" customHeight="1">
      <c r="A152" s="112">
        <v>49</v>
      </c>
      <c r="B152" s="204" t="s">
        <v>179</v>
      </c>
      <c r="C152" s="205"/>
      <c r="D152" s="111"/>
      <c r="E152" s="154">
        <v>960</v>
      </c>
      <c r="F152" s="119"/>
      <c r="G152" s="120">
        <f t="shared" ref="G152:G159" si="6">IF(F152&gt;=1,1,0)</f>
        <v>0</v>
      </c>
      <c r="H152" s="115">
        <f t="shared" ref="H152:H159" si="7">E152*G152</f>
        <v>0</v>
      </c>
    </row>
    <row r="153" spans="1:8" ht="60" customHeight="1">
      <c r="A153" s="112">
        <v>50</v>
      </c>
      <c r="B153" s="204" t="s">
        <v>190</v>
      </c>
      <c r="C153" s="205"/>
      <c r="D153" s="111"/>
      <c r="E153" s="154">
        <v>238</v>
      </c>
      <c r="F153" s="119"/>
      <c r="G153" s="120">
        <f t="shared" si="6"/>
        <v>0</v>
      </c>
      <c r="H153" s="115">
        <f t="shared" si="7"/>
        <v>0</v>
      </c>
    </row>
    <row r="154" spans="1:8" ht="60" customHeight="1">
      <c r="A154" s="112">
        <v>51</v>
      </c>
      <c r="B154" s="204" t="s">
        <v>102</v>
      </c>
      <c r="C154" s="205"/>
      <c r="D154" s="111"/>
      <c r="E154" s="154">
        <v>714</v>
      </c>
      <c r="F154" s="119"/>
      <c r="G154" s="120">
        <f t="shared" si="6"/>
        <v>0</v>
      </c>
      <c r="H154" s="115">
        <f t="shared" si="7"/>
        <v>0</v>
      </c>
    </row>
    <row r="155" spans="1:8" ht="60" customHeight="1">
      <c r="A155" s="112">
        <v>52</v>
      </c>
      <c r="B155" s="204" t="s">
        <v>180</v>
      </c>
      <c r="C155" s="205"/>
      <c r="D155" s="111"/>
      <c r="E155" s="154">
        <v>843</v>
      </c>
      <c r="F155" s="119"/>
      <c r="G155" s="120">
        <f t="shared" si="6"/>
        <v>0</v>
      </c>
      <c r="H155" s="115">
        <f t="shared" si="7"/>
        <v>0</v>
      </c>
    </row>
    <row r="156" spans="1:8" ht="60" customHeight="1">
      <c r="A156" s="112">
        <v>53</v>
      </c>
      <c r="B156" s="204" t="s">
        <v>181</v>
      </c>
      <c r="C156" s="205"/>
      <c r="D156" s="126"/>
      <c r="E156" s="154">
        <v>88</v>
      </c>
      <c r="F156" s="119"/>
      <c r="G156" s="120">
        <f t="shared" si="6"/>
        <v>0</v>
      </c>
      <c r="H156" s="115">
        <f t="shared" si="7"/>
        <v>0</v>
      </c>
    </row>
    <row r="157" spans="1:8" ht="84.75" customHeight="1">
      <c r="A157" s="112">
        <v>54</v>
      </c>
      <c r="B157" s="204" t="s">
        <v>182</v>
      </c>
      <c r="C157" s="206"/>
      <c r="D157" s="127"/>
      <c r="E157" s="157">
        <v>311</v>
      </c>
      <c r="F157" s="119"/>
      <c r="G157" s="120">
        <f t="shared" si="6"/>
        <v>0</v>
      </c>
      <c r="H157" s="115">
        <f t="shared" si="7"/>
        <v>0</v>
      </c>
    </row>
    <row r="158" spans="1:8" ht="60" customHeight="1">
      <c r="A158" s="112">
        <v>55</v>
      </c>
      <c r="B158" s="204" t="s">
        <v>29</v>
      </c>
      <c r="C158" s="205"/>
      <c r="D158" s="109"/>
      <c r="E158" s="154">
        <v>278</v>
      </c>
      <c r="F158" s="119"/>
      <c r="G158" s="120">
        <f t="shared" si="6"/>
        <v>0</v>
      </c>
      <c r="H158" s="115">
        <f t="shared" si="7"/>
        <v>0</v>
      </c>
    </row>
    <row r="159" spans="1:8" ht="60" customHeight="1">
      <c r="A159" s="112">
        <v>56</v>
      </c>
      <c r="B159" s="204" t="s">
        <v>103</v>
      </c>
      <c r="C159" s="205"/>
      <c r="D159" s="111"/>
      <c r="E159" s="154">
        <v>642</v>
      </c>
      <c r="F159" s="119"/>
      <c r="G159" s="120">
        <f t="shared" si="6"/>
        <v>0</v>
      </c>
      <c r="H159" s="115">
        <f t="shared" si="7"/>
        <v>0</v>
      </c>
    </row>
    <row r="160" spans="1:8" ht="26.25" customHeight="1" thickBot="1">
      <c r="A160" s="43"/>
      <c r="B160" s="58"/>
      <c r="C160" s="59"/>
      <c r="D160" s="60"/>
      <c r="E160" s="60"/>
      <c r="F160" s="61"/>
      <c r="G160" s="62"/>
      <c r="H160" s="52"/>
    </row>
    <row r="161" spans="1:8" ht="51" customHeight="1" thickTop="1" thickBot="1">
      <c r="A161" s="88"/>
      <c r="B161" s="239" t="s">
        <v>142</v>
      </c>
      <c r="C161" s="240"/>
      <c r="D161" s="89"/>
      <c r="E161" s="90" t="s">
        <v>23</v>
      </c>
      <c r="F161" s="91" t="s">
        <v>12</v>
      </c>
      <c r="G161" s="92"/>
      <c r="H161" s="93" t="s">
        <v>23</v>
      </c>
    </row>
    <row r="162" spans="1:8" ht="60.75" customHeight="1" thickTop="1">
      <c r="A162" s="112">
        <v>57</v>
      </c>
      <c r="B162" s="241" t="s">
        <v>104</v>
      </c>
      <c r="C162" s="242"/>
      <c r="D162" s="111"/>
      <c r="E162" s="154">
        <v>422</v>
      </c>
      <c r="F162" s="119"/>
      <c r="G162" s="120">
        <f>IF(F162&gt;=1,1,0)</f>
        <v>0</v>
      </c>
      <c r="H162" s="115">
        <f>E162*G162</f>
        <v>0</v>
      </c>
    </row>
    <row r="163" spans="1:8" ht="60.75" customHeight="1">
      <c r="A163" s="112">
        <v>58</v>
      </c>
      <c r="B163" s="204" t="s">
        <v>184</v>
      </c>
      <c r="C163" s="205"/>
      <c r="D163" s="111"/>
      <c r="E163" s="154">
        <v>196</v>
      </c>
      <c r="F163" s="119"/>
      <c r="G163" s="120">
        <f>IF(F163&gt;=1,1,0)</f>
        <v>0</v>
      </c>
      <c r="H163" s="115">
        <f>E163*G163</f>
        <v>0</v>
      </c>
    </row>
    <row r="164" spans="1:8" ht="24.75" customHeight="1" thickBot="1">
      <c r="A164" s="43"/>
      <c r="B164" s="58"/>
      <c r="C164" s="59"/>
      <c r="D164" s="49"/>
      <c r="E164" s="49"/>
      <c r="F164" s="50"/>
      <c r="G164" s="62"/>
      <c r="H164" s="51"/>
    </row>
    <row r="165" spans="1:8" ht="51" customHeight="1" thickBot="1">
      <c r="A165" s="193" t="s">
        <v>114</v>
      </c>
      <c r="B165" s="194"/>
      <c r="C165" s="194"/>
      <c r="D165" s="194"/>
      <c r="E165" s="194"/>
      <c r="F165" s="195"/>
      <c r="G165" s="243">
        <f>H97+H98+H99+H100+H101+H102+H103+H104+H105+H108+H109+H110+H111+H112+H113+H114+H115+H116+H117+H118+H119+H120+H121+H122+H123+H124+H126+H127+H128+H129+H130+H131+H132+H133+H134+H135+H136+H137+H138+H139+H140+H141+H142+H143+H144+H145+H148+H151+H152+H153+H154+H155+H156+H157+H158+H159+H162+H163</f>
        <v>0</v>
      </c>
      <c r="H165" s="244"/>
    </row>
    <row r="166" spans="1:8" ht="45.75" customHeight="1" thickBot="1">
      <c r="A166" s="249"/>
      <c r="B166" s="250"/>
      <c r="C166" s="250"/>
      <c r="D166" s="250"/>
      <c r="E166" s="250"/>
      <c r="F166" s="250"/>
      <c r="G166" s="250"/>
      <c r="H166" s="251"/>
    </row>
    <row r="167" spans="1:8" ht="71.25" customHeight="1" thickTop="1" thickBot="1">
      <c r="A167" s="88"/>
      <c r="B167" s="239" t="s">
        <v>152</v>
      </c>
      <c r="C167" s="240"/>
      <c r="D167" s="89"/>
      <c r="E167" s="90" t="s">
        <v>23</v>
      </c>
      <c r="F167" s="91" t="s">
        <v>12</v>
      </c>
      <c r="G167" s="92"/>
      <c r="H167" s="93" t="s">
        <v>23</v>
      </c>
    </row>
    <row r="168" spans="1:8" ht="70.5" customHeight="1" thickTop="1">
      <c r="A168" s="112">
        <v>59</v>
      </c>
      <c r="B168" s="241" t="s">
        <v>112</v>
      </c>
      <c r="C168" s="242"/>
      <c r="D168" s="111"/>
      <c r="E168" s="154">
        <v>9408</v>
      </c>
      <c r="F168" s="119"/>
      <c r="G168" s="120">
        <f>IF(F168&gt;=1,1,0)</f>
        <v>0</v>
      </c>
      <c r="H168" s="115">
        <f>E168*G168</f>
        <v>0</v>
      </c>
    </row>
    <row r="169" spans="1:8" ht="70.5" customHeight="1">
      <c r="A169" s="112">
        <v>60</v>
      </c>
      <c r="B169" s="204" t="s">
        <v>108</v>
      </c>
      <c r="C169" s="205"/>
      <c r="D169" s="111"/>
      <c r="E169" s="154">
        <v>10705</v>
      </c>
      <c r="F169" s="119"/>
      <c r="G169" s="120">
        <f t="shared" ref="G169:G175" si="8">IF(F169&gt;=1,1,0)</f>
        <v>0</v>
      </c>
      <c r="H169" s="115">
        <f t="shared" ref="H169:H175" si="9">E169*G169</f>
        <v>0</v>
      </c>
    </row>
    <row r="170" spans="1:8" ht="70.5" customHeight="1">
      <c r="A170" s="112">
        <v>61</v>
      </c>
      <c r="B170" s="204" t="s">
        <v>109</v>
      </c>
      <c r="C170" s="205"/>
      <c r="D170" s="111"/>
      <c r="E170" s="154">
        <v>11845</v>
      </c>
      <c r="F170" s="119"/>
      <c r="G170" s="120">
        <f t="shared" si="8"/>
        <v>0</v>
      </c>
      <c r="H170" s="115">
        <f t="shared" si="9"/>
        <v>0</v>
      </c>
    </row>
    <row r="171" spans="1:8" ht="70.5" customHeight="1">
      <c r="A171" s="112">
        <v>62</v>
      </c>
      <c r="B171" s="204" t="s">
        <v>117</v>
      </c>
      <c r="C171" s="205"/>
      <c r="D171" s="111"/>
      <c r="E171" s="154">
        <v>12630</v>
      </c>
      <c r="F171" s="119"/>
      <c r="G171" s="120">
        <f t="shared" si="8"/>
        <v>0</v>
      </c>
      <c r="H171" s="115">
        <f t="shared" si="9"/>
        <v>0</v>
      </c>
    </row>
    <row r="172" spans="1:8" ht="70.5" customHeight="1">
      <c r="A172" s="112">
        <v>63</v>
      </c>
      <c r="B172" s="204" t="s">
        <v>110</v>
      </c>
      <c r="C172" s="205"/>
      <c r="D172" s="111"/>
      <c r="E172" s="154">
        <v>18069</v>
      </c>
      <c r="F172" s="119"/>
      <c r="G172" s="120">
        <f t="shared" si="8"/>
        <v>0</v>
      </c>
      <c r="H172" s="115">
        <f t="shared" si="9"/>
        <v>0</v>
      </c>
    </row>
    <row r="173" spans="1:8" ht="70.5" customHeight="1">
      <c r="A173" s="112">
        <v>64</v>
      </c>
      <c r="B173" s="204" t="s">
        <v>111</v>
      </c>
      <c r="C173" s="205"/>
      <c r="D173" s="126"/>
      <c r="E173" s="154">
        <v>18815</v>
      </c>
      <c r="F173" s="119"/>
      <c r="G173" s="120">
        <f t="shared" si="8"/>
        <v>0</v>
      </c>
      <c r="H173" s="115">
        <f t="shared" si="9"/>
        <v>0</v>
      </c>
    </row>
    <row r="174" spans="1:8" ht="63.75" customHeight="1">
      <c r="A174" s="112">
        <v>65</v>
      </c>
      <c r="B174" s="204" t="s">
        <v>118</v>
      </c>
      <c r="C174" s="206"/>
      <c r="D174" s="127"/>
      <c r="E174" s="154">
        <v>589</v>
      </c>
      <c r="F174" s="119"/>
      <c r="G174" s="120">
        <f t="shared" si="8"/>
        <v>0</v>
      </c>
      <c r="H174" s="115">
        <f t="shared" si="9"/>
        <v>0</v>
      </c>
    </row>
    <row r="175" spans="1:8" ht="71.25" customHeight="1" thickBot="1">
      <c r="A175" s="112">
        <v>66</v>
      </c>
      <c r="B175" s="204" t="s">
        <v>119</v>
      </c>
      <c r="C175" s="205"/>
      <c r="D175" s="109"/>
      <c r="E175" s="154">
        <v>291</v>
      </c>
      <c r="F175" s="119"/>
      <c r="G175" s="120">
        <f t="shared" si="8"/>
        <v>0</v>
      </c>
      <c r="H175" s="115">
        <f t="shared" si="9"/>
        <v>0</v>
      </c>
    </row>
    <row r="176" spans="1:8" ht="71.25" customHeight="1" thickTop="1" thickBot="1">
      <c r="A176" s="88"/>
      <c r="B176" s="239" t="s">
        <v>105</v>
      </c>
      <c r="C176" s="240"/>
      <c r="D176" s="89"/>
      <c r="E176" s="90" t="s">
        <v>23</v>
      </c>
      <c r="F176" s="91" t="s">
        <v>12</v>
      </c>
      <c r="G176" s="92"/>
      <c r="H176" s="93" t="s">
        <v>23</v>
      </c>
    </row>
    <row r="177" spans="1:8" ht="58.5" customHeight="1" thickTop="1">
      <c r="A177" s="112">
        <v>67</v>
      </c>
      <c r="B177" s="241" t="s">
        <v>106</v>
      </c>
      <c r="C177" s="242"/>
      <c r="D177" s="111"/>
      <c r="E177" s="154">
        <v>20048</v>
      </c>
      <c r="F177" s="119"/>
      <c r="G177" s="120">
        <f>IF(F177&gt;=1,1,0)</f>
        <v>0</v>
      </c>
      <c r="H177" s="115">
        <f>E177*G177</f>
        <v>0</v>
      </c>
    </row>
    <row r="178" spans="1:8" ht="58.5" customHeight="1">
      <c r="A178" s="112">
        <v>68</v>
      </c>
      <c r="B178" s="204" t="s">
        <v>107</v>
      </c>
      <c r="C178" s="205"/>
      <c r="D178" s="111"/>
      <c r="E178" s="154">
        <v>21313</v>
      </c>
      <c r="F178" s="119"/>
      <c r="G178" s="120">
        <f>IF(F178&gt;=1,1,0)</f>
        <v>0</v>
      </c>
      <c r="H178" s="115">
        <f>E178*G178</f>
        <v>0</v>
      </c>
    </row>
    <row r="179" spans="1:8" ht="58.5" customHeight="1">
      <c r="A179" s="112">
        <v>69</v>
      </c>
      <c r="B179" s="204" t="s">
        <v>116</v>
      </c>
      <c r="C179" s="205"/>
      <c r="D179" s="111"/>
      <c r="E179" s="154">
        <v>389</v>
      </c>
      <c r="F179" s="119"/>
      <c r="G179" s="120">
        <f>IF(F179&gt;=1,1,0)</f>
        <v>0</v>
      </c>
      <c r="H179" s="115">
        <f>E179*G179</f>
        <v>0</v>
      </c>
    </row>
    <row r="180" spans="1:8" ht="23.25" customHeight="1" thickBot="1">
      <c r="A180" s="43"/>
      <c r="B180" s="58"/>
      <c r="C180" s="59"/>
      <c r="D180" s="49"/>
      <c r="E180" s="49"/>
      <c r="F180" s="50"/>
      <c r="G180" s="62"/>
      <c r="H180" s="52"/>
    </row>
    <row r="181" spans="1:8" ht="67.5" customHeight="1" thickBot="1">
      <c r="A181" s="190" t="s">
        <v>113</v>
      </c>
      <c r="B181" s="191"/>
      <c r="C181" s="191"/>
      <c r="D181" s="191"/>
      <c r="E181" s="191"/>
      <c r="F181" s="192"/>
      <c r="G181" s="188">
        <f>H168+H169+H170+H171+H172+H173+H174+H175+H177+H178+H179</f>
        <v>0</v>
      </c>
      <c r="H181" s="189"/>
    </row>
    <row r="182" spans="1:8" ht="23.25" customHeight="1" thickBot="1">
      <c r="A182" s="128"/>
      <c r="B182" s="129"/>
      <c r="C182" s="130"/>
      <c r="D182" s="131"/>
      <c r="E182" s="131"/>
      <c r="F182" s="132"/>
      <c r="G182" s="133"/>
      <c r="H182" s="134"/>
    </row>
    <row r="183" spans="1:8" ht="66" customHeight="1" thickBot="1">
      <c r="A183" s="190" t="s">
        <v>153</v>
      </c>
      <c r="B183" s="191"/>
      <c r="C183" s="191"/>
      <c r="D183" s="191"/>
      <c r="E183" s="191"/>
      <c r="F183" s="192"/>
      <c r="G183" s="188">
        <v>5000</v>
      </c>
      <c r="H183" s="189"/>
    </row>
    <row r="184" spans="1:8" ht="23.25" customHeight="1" thickBot="1">
      <c r="A184" s="43"/>
      <c r="B184" s="58"/>
      <c r="C184" s="59"/>
      <c r="D184" s="49"/>
      <c r="E184" s="49"/>
      <c r="F184" s="50"/>
      <c r="G184" s="47"/>
      <c r="H184" s="52"/>
    </row>
    <row r="185" spans="1:8" ht="76.5" customHeight="1" thickBot="1">
      <c r="A185" s="201" t="s">
        <v>127</v>
      </c>
      <c r="B185" s="202"/>
      <c r="C185" s="202"/>
      <c r="D185" s="202"/>
      <c r="E185" s="202"/>
      <c r="F185" s="203"/>
      <c r="G185" s="243">
        <f>H92+G165+G181</f>
        <v>79900</v>
      </c>
      <c r="H185" s="244"/>
    </row>
    <row r="186" spans="1:8" ht="20.25" customHeight="1">
      <c r="A186" s="63"/>
      <c r="B186" s="64"/>
      <c r="C186" s="63"/>
      <c r="D186" s="63"/>
      <c r="E186" s="63"/>
      <c r="F186" s="65"/>
      <c r="G186" s="66"/>
      <c r="H186" s="63"/>
    </row>
    <row r="187" spans="1:8" ht="31.5" customHeight="1">
      <c r="A187" s="23"/>
      <c r="B187" s="151"/>
      <c r="C187" s="73"/>
      <c r="D187" s="73"/>
      <c r="E187" s="73"/>
      <c r="F187" s="73"/>
      <c r="G187" s="73"/>
      <c r="H187" s="73"/>
    </row>
    <row r="188" spans="1:8" ht="31.5" customHeight="1">
      <c r="A188" s="23"/>
      <c r="B188" s="72"/>
      <c r="C188" s="73"/>
      <c r="D188" s="73"/>
      <c r="E188" s="73"/>
      <c r="F188" s="73"/>
      <c r="G188" s="73"/>
      <c r="H188" s="73"/>
    </row>
    <row r="189" spans="1:8" ht="31.5" customHeight="1" thickBot="1">
      <c r="A189" s="23"/>
      <c r="B189" s="72"/>
      <c r="C189" s="73"/>
      <c r="D189" s="73"/>
      <c r="E189" s="73"/>
      <c r="F189" s="73"/>
      <c r="G189" s="73"/>
      <c r="H189" s="73"/>
    </row>
    <row r="190" spans="1:8" ht="41.25" customHeight="1" thickBot="1">
      <c r="A190" s="2"/>
      <c r="B190" s="229" t="s">
        <v>22</v>
      </c>
      <c r="C190" s="230"/>
      <c r="D190" s="231"/>
      <c r="E190" s="231"/>
      <c r="F190" s="231"/>
      <c r="G190" s="231"/>
      <c r="H190" s="146"/>
    </row>
    <row r="191" spans="1:8" ht="33.75" customHeight="1">
      <c r="A191" s="2"/>
      <c r="B191" s="232"/>
      <c r="C191" s="233"/>
      <c r="D191" s="175" t="s">
        <v>23</v>
      </c>
      <c r="E191" s="234"/>
      <c r="F191" s="234"/>
      <c r="G191" s="234"/>
      <c r="H191" s="235"/>
    </row>
    <row r="192" spans="1:8" ht="63" customHeight="1">
      <c r="A192" s="2"/>
      <c r="B192" s="224" t="s">
        <v>155</v>
      </c>
      <c r="C192" s="225"/>
      <c r="D192" s="226">
        <f>G185</f>
        <v>79900</v>
      </c>
      <c r="E192" s="227"/>
      <c r="F192" s="227"/>
      <c r="G192" s="227"/>
      <c r="H192" s="228"/>
    </row>
    <row r="193" spans="1:8" ht="51" customHeight="1">
      <c r="A193" s="2"/>
      <c r="B193" s="196" t="s">
        <v>128</v>
      </c>
      <c r="C193" s="197"/>
      <c r="D193" s="198">
        <v>0</v>
      </c>
      <c r="E193" s="199"/>
      <c r="F193" s="199"/>
      <c r="G193" s="199"/>
      <c r="H193" s="200"/>
    </row>
    <row r="194" spans="1:8" ht="50.1" customHeight="1">
      <c r="A194" s="2"/>
      <c r="B194" s="196" t="s">
        <v>130</v>
      </c>
      <c r="C194" s="197"/>
      <c r="D194" s="198">
        <f>D192-D193</f>
        <v>79900</v>
      </c>
      <c r="E194" s="199"/>
      <c r="F194" s="199"/>
      <c r="G194" s="199"/>
      <c r="H194" s="200"/>
    </row>
    <row r="195" spans="1:8" ht="72" customHeight="1">
      <c r="A195" s="2"/>
      <c r="B195" s="196" t="s">
        <v>30</v>
      </c>
      <c r="C195" s="197"/>
      <c r="D195" s="198">
        <f>D194*0.2</f>
        <v>15980</v>
      </c>
      <c r="E195" s="199"/>
      <c r="F195" s="199"/>
      <c r="G195" s="199"/>
      <c r="H195" s="200"/>
    </row>
    <row r="196" spans="1:8" ht="57.75" customHeight="1" thickBot="1">
      <c r="A196" s="2"/>
      <c r="B196" s="236" t="s">
        <v>129</v>
      </c>
      <c r="C196" s="237"/>
      <c r="D196" s="238">
        <f>D194+D195</f>
        <v>95880</v>
      </c>
      <c r="E196" s="186"/>
      <c r="F196" s="186"/>
      <c r="G196" s="186"/>
      <c r="H196" s="187"/>
    </row>
    <row r="197" spans="1:8" ht="39" customHeight="1" thickBot="1">
      <c r="A197" s="2"/>
      <c r="B197" s="147"/>
      <c r="C197" s="148"/>
      <c r="D197" s="149"/>
      <c r="E197" s="149"/>
      <c r="F197" s="149"/>
      <c r="G197" s="149"/>
      <c r="H197" s="150"/>
    </row>
    <row r="198" spans="1:8" ht="45.75" customHeight="1" thickBot="1">
      <c r="A198" s="1"/>
      <c r="B198" s="170" t="s">
        <v>37</v>
      </c>
      <c r="C198" s="171"/>
      <c r="D198" s="171"/>
      <c r="E198" s="171"/>
      <c r="F198" s="171"/>
      <c r="G198" s="171"/>
      <c r="H198" s="172"/>
    </row>
    <row r="199" spans="1:8" ht="47.25" customHeight="1">
      <c r="A199" s="2"/>
      <c r="B199" s="173"/>
      <c r="C199" s="174"/>
      <c r="D199" s="175" t="s">
        <v>23</v>
      </c>
      <c r="E199" s="176"/>
      <c r="F199" s="176"/>
      <c r="G199" s="176"/>
      <c r="H199" s="177"/>
    </row>
    <row r="200" spans="1:8" ht="47.25" customHeight="1">
      <c r="A200" s="2"/>
      <c r="B200" s="178" t="s">
        <v>24</v>
      </c>
      <c r="C200" s="179"/>
      <c r="D200" s="180">
        <f>D196</f>
        <v>95880</v>
      </c>
      <c r="E200" s="181"/>
      <c r="F200" s="181"/>
      <c r="G200" s="181"/>
      <c r="H200" s="182"/>
    </row>
    <row r="201" spans="1:8" ht="47.25" customHeight="1">
      <c r="A201" s="2"/>
      <c r="B201" s="178" t="s">
        <v>157</v>
      </c>
      <c r="C201" s="179"/>
      <c r="D201" s="180">
        <f>D200*0.3</f>
        <v>28764</v>
      </c>
      <c r="E201" s="183"/>
      <c r="F201" s="183"/>
      <c r="G201" s="183"/>
      <c r="H201" s="184"/>
    </row>
    <row r="202" spans="1:8" s="74" customFormat="1" ht="47.25" customHeight="1" thickBot="1">
      <c r="A202" s="2"/>
      <c r="B202" s="178" t="s">
        <v>158</v>
      </c>
      <c r="C202" s="179"/>
      <c r="D202" s="185">
        <f>D200-D201</f>
        <v>67116</v>
      </c>
      <c r="E202" s="186"/>
      <c r="F202" s="186"/>
      <c r="G202" s="186"/>
      <c r="H202" s="187"/>
    </row>
    <row r="203" spans="1:8" s="74" customFormat="1" ht="39" customHeight="1">
      <c r="A203" s="2"/>
      <c r="B203" s="152" t="s">
        <v>156</v>
      </c>
      <c r="C203" s="3"/>
      <c r="D203" s="79"/>
      <c r="E203" s="80"/>
      <c r="F203" s="80"/>
      <c r="G203" s="80"/>
      <c r="H203" s="80"/>
    </row>
    <row r="204" spans="1:8" s="74" customFormat="1" ht="39" customHeight="1">
      <c r="A204" s="2"/>
      <c r="B204" s="3"/>
      <c r="C204" s="3"/>
      <c r="D204" s="79"/>
      <c r="E204" s="80"/>
      <c r="F204" s="80"/>
      <c r="G204" s="80"/>
      <c r="H204" s="80"/>
    </row>
    <row r="205" spans="1:8" ht="37.5" customHeight="1">
      <c r="A205" s="67"/>
      <c r="B205" s="245" t="s">
        <v>132</v>
      </c>
      <c r="C205" s="247"/>
      <c r="D205" s="247"/>
      <c r="E205" s="247"/>
      <c r="F205" s="247"/>
      <c r="G205" s="247"/>
      <c r="H205" s="247"/>
    </row>
    <row r="206" spans="1:8" ht="19.5" customHeight="1">
      <c r="A206" s="67"/>
      <c r="B206" s="246"/>
      <c r="C206" s="248"/>
      <c r="D206" s="248"/>
      <c r="E206" s="248"/>
      <c r="F206" s="248"/>
      <c r="G206" s="248"/>
      <c r="H206" s="248"/>
    </row>
    <row r="207" spans="1:8" ht="60" customHeight="1">
      <c r="A207" s="68"/>
      <c r="B207" s="296" t="s">
        <v>133</v>
      </c>
      <c r="C207" s="299"/>
      <c r="D207" s="300"/>
      <c r="E207" s="300"/>
      <c r="F207" s="300"/>
      <c r="G207" s="300"/>
      <c r="H207" s="301"/>
    </row>
    <row r="208" spans="1:8" ht="60" customHeight="1">
      <c r="A208" s="68"/>
      <c r="B208" s="296" t="s">
        <v>134</v>
      </c>
      <c r="C208" s="299"/>
      <c r="D208" s="300"/>
      <c r="E208" s="300"/>
      <c r="F208" s="300"/>
      <c r="G208" s="300"/>
      <c r="H208" s="301"/>
    </row>
    <row r="209" spans="1:8" ht="60" customHeight="1">
      <c r="A209" s="68"/>
      <c r="B209" s="296" t="s">
        <v>137</v>
      </c>
      <c r="C209" s="299"/>
      <c r="D209" s="300"/>
      <c r="E209" s="300"/>
      <c r="F209" s="300"/>
      <c r="G209" s="300"/>
      <c r="H209" s="301"/>
    </row>
    <row r="210" spans="1:8" ht="60" customHeight="1">
      <c r="A210" s="68"/>
      <c r="B210" s="296" t="s">
        <v>138</v>
      </c>
      <c r="C210" s="299"/>
      <c r="D210" s="300"/>
      <c r="E210" s="300"/>
      <c r="F210" s="300"/>
      <c r="G210" s="300"/>
      <c r="H210" s="301"/>
    </row>
    <row r="211" spans="1:8" ht="60" customHeight="1">
      <c r="A211" s="69"/>
      <c r="B211" s="297" t="s">
        <v>135</v>
      </c>
      <c r="C211" s="299"/>
      <c r="D211" s="300"/>
      <c r="E211" s="300"/>
      <c r="F211" s="300"/>
      <c r="G211" s="300"/>
      <c r="H211" s="301"/>
    </row>
    <row r="212" spans="1:8" ht="60" customHeight="1">
      <c r="A212" s="69"/>
      <c r="B212" s="297" t="s">
        <v>143</v>
      </c>
      <c r="C212" s="299"/>
      <c r="D212" s="300"/>
      <c r="E212" s="300"/>
      <c r="F212" s="300"/>
      <c r="G212" s="300"/>
      <c r="H212" s="301"/>
    </row>
    <row r="213" spans="1:8" ht="60" customHeight="1">
      <c r="A213" s="69"/>
      <c r="B213" s="297" t="s">
        <v>18</v>
      </c>
      <c r="C213" s="299"/>
      <c r="D213" s="302"/>
      <c r="E213" s="302"/>
      <c r="F213" s="302"/>
      <c r="G213" s="302"/>
      <c r="H213" s="303"/>
    </row>
    <row r="214" spans="1:8" ht="60" customHeight="1">
      <c r="A214" s="69"/>
      <c r="B214" s="297" t="s">
        <v>17</v>
      </c>
      <c r="C214" s="299"/>
      <c r="D214" s="302"/>
      <c r="E214" s="302"/>
      <c r="F214" s="302"/>
      <c r="G214" s="302"/>
      <c r="H214" s="303"/>
    </row>
    <row r="215" spans="1:8" ht="60" customHeight="1">
      <c r="A215" s="69"/>
      <c r="B215" s="297" t="s">
        <v>20</v>
      </c>
      <c r="C215" s="299"/>
      <c r="D215" s="302"/>
      <c r="E215" s="302"/>
      <c r="F215" s="302"/>
      <c r="G215" s="302"/>
      <c r="H215" s="303"/>
    </row>
    <row r="216" spans="1:8" ht="60" customHeight="1">
      <c r="A216" s="69"/>
      <c r="B216" s="297" t="s">
        <v>16</v>
      </c>
      <c r="C216" s="299"/>
      <c r="D216" s="302"/>
      <c r="E216" s="302"/>
      <c r="F216" s="302"/>
      <c r="G216" s="302"/>
      <c r="H216" s="303"/>
    </row>
    <row r="217" spans="1:8" ht="60" customHeight="1">
      <c r="A217" s="69"/>
      <c r="B217" s="297" t="s">
        <v>15</v>
      </c>
      <c r="C217" s="299"/>
      <c r="D217" s="302"/>
      <c r="E217" s="302"/>
      <c r="F217" s="302"/>
      <c r="G217" s="302"/>
      <c r="H217" s="303"/>
    </row>
    <row r="218" spans="1:8" ht="60" customHeight="1">
      <c r="A218" s="69"/>
      <c r="B218" s="297" t="s">
        <v>14</v>
      </c>
      <c r="C218" s="299"/>
      <c r="D218" s="302"/>
      <c r="E218" s="302"/>
      <c r="F218" s="302"/>
      <c r="G218" s="302"/>
      <c r="H218" s="303"/>
    </row>
    <row r="219" spans="1:8" ht="60" customHeight="1">
      <c r="A219" s="69"/>
      <c r="B219" s="297" t="s">
        <v>13</v>
      </c>
      <c r="C219" s="299"/>
      <c r="D219" s="300"/>
      <c r="E219" s="300"/>
      <c r="F219" s="300"/>
      <c r="G219" s="300"/>
      <c r="H219" s="301"/>
    </row>
    <row r="220" spans="1:8" ht="60" customHeight="1">
      <c r="A220" s="70"/>
      <c r="B220" s="297" t="s">
        <v>131</v>
      </c>
      <c r="C220" s="299"/>
      <c r="D220" s="302"/>
      <c r="E220" s="302"/>
      <c r="F220" s="302"/>
      <c r="G220" s="302"/>
      <c r="H220" s="303"/>
    </row>
    <row r="221" spans="1:8" ht="60" customHeight="1">
      <c r="A221" s="70"/>
      <c r="B221" s="298" t="s">
        <v>19</v>
      </c>
      <c r="C221" s="299"/>
      <c r="D221" s="300"/>
      <c r="E221" s="300"/>
      <c r="F221" s="300"/>
      <c r="G221" s="300"/>
      <c r="H221" s="301"/>
    </row>
    <row r="222" spans="1:8" ht="146.25" customHeight="1">
      <c r="A222" s="71"/>
      <c r="B222" s="298" t="s">
        <v>136</v>
      </c>
      <c r="C222" s="299"/>
      <c r="D222" s="302"/>
      <c r="E222" s="302"/>
      <c r="F222" s="302"/>
      <c r="G222" s="302"/>
      <c r="H222" s="303"/>
    </row>
    <row r="223" spans="1:8" ht="41.25" customHeight="1">
      <c r="A223" s="71"/>
      <c r="B223" s="71"/>
      <c r="C223" s="81"/>
      <c r="D223" s="82"/>
      <c r="E223" s="82"/>
      <c r="F223" s="82"/>
      <c r="G223" s="82"/>
      <c r="H223" s="82"/>
    </row>
    <row r="224" spans="1:8" ht="51" customHeight="1">
      <c r="A224" s="223" t="s">
        <v>126</v>
      </c>
      <c r="B224" s="223"/>
      <c r="C224" s="223"/>
      <c r="D224" s="223"/>
      <c r="E224" s="223"/>
      <c r="F224" s="75"/>
      <c r="G224" s="75"/>
      <c r="H224" s="75"/>
    </row>
    <row r="225" spans="1:8" ht="47.25" customHeight="1">
      <c r="A225" s="223" t="s">
        <v>183</v>
      </c>
      <c r="B225" s="223"/>
      <c r="C225" s="223"/>
      <c r="D225" s="223"/>
      <c r="E225" s="223"/>
      <c r="F225" s="83"/>
      <c r="G225" s="83"/>
      <c r="H225" s="83"/>
    </row>
    <row r="226" spans="1:8" s="74" customFormat="1" ht="47.25" customHeight="1">
      <c r="A226" s="223" t="s">
        <v>36</v>
      </c>
      <c r="B226" s="223"/>
      <c r="C226" s="223"/>
      <c r="D226" s="223"/>
      <c r="E226" s="223"/>
      <c r="F226" s="83"/>
      <c r="G226" s="83"/>
      <c r="H226" s="83"/>
    </row>
    <row r="227" spans="1:8" s="76" customFormat="1" ht="47.25" customHeight="1">
      <c r="A227" s="223" t="s">
        <v>31</v>
      </c>
      <c r="B227" s="223"/>
      <c r="C227" s="223"/>
      <c r="D227" s="223"/>
      <c r="E227" s="223"/>
      <c r="F227" s="83"/>
      <c r="G227" s="83"/>
      <c r="H227" s="83"/>
    </row>
    <row r="228" spans="1:8" s="76" customFormat="1" ht="47.25" customHeight="1">
      <c r="A228" s="223" t="s">
        <v>32</v>
      </c>
      <c r="B228" s="223"/>
      <c r="C228" s="223"/>
      <c r="D228" s="223"/>
      <c r="E228" s="223"/>
      <c r="F228" s="83"/>
      <c r="G228" s="83"/>
      <c r="H228" s="83"/>
    </row>
    <row r="229" spans="1:8" s="76" customFormat="1" ht="47.25" customHeight="1">
      <c r="A229" s="223" t="s">
        <v>185</v>
      </c>
      <c r="B229" s="223"/>
      <c r="C229" s="223"/>
      <c r="D229" s="223"/>
      <c r="E229" s="223"/>
      <c r="F229" s="83"/>
      <c r="G229" s="83"/>
      <c r="H229" s="83"/>
    </row>
    <row r="230" spans="1:8" s="76" customFormat="1" ht="47.25" customHeight="1">
      <c r="A230" s="223" t="s">
        <v>186</v>
      </c>
      <c r="B230" s="223"/>
      <c r="C230" s="223"/>
      <c r="D230" s="223"/>
      <c r="E230" s="223"/>
      <c r="F230" s="83"/>
      <c r="G230" s="83"/>
      <c r="H230" s="83"/>
    </row>
    <row r="231" spans="1:8" s="76" customFormat="1" ht="58.5" customHeight="1">
      <c r="A231" s="223" t="s">
        <v>34</v>
      </c>
      <c r="B231" s="223"/>
      <c r="C231" s="223"/>
      <c r="D231" s="223"/>
      <c r="E231" s="223"/>
      <c r="F231" s="223"/>
      <c r="G231" s="83"/>
      <c r="H231" s="83"/>
    </row>
    <row r="232" spans="1:8" s="76" customFormat="1" ht="112.5" customHeight="1">
      <c r="A232" s="223" t="s">
        <v>35</v>
      </c>
      <c r="B232" s="223"/>
      <c r="C232" s="223"/>
      <c r="D232" s="223"/>
      <c r="E232" s="223"/>
      <c r="F232" s="223"/>
      <c r="G232" s="83"/>
      <c r="H232" s="83"/>
    </row>
    <row r="233" spans="1:8" ht="84.75" customHeight="1">
      <c r="A233" s="223" t="s">
        <v>33</v>
      </c>
      <c r="B233" s="223"/>
      <c r="C233" s="223"/>
      <c r="D233" s="223"/>
      <c r="E233" s="223"/>
      <c r="F233" s="223"/>
      <c r="G233" s="83"/>
      <c r="H233" s="83"/>
    </row>
    <row r="234" spans="1:8">
      <c r="A234" s="220"/>
      <c r="B234" s="221"/>
      <c r="C234" s="221"/>
      <c r="D234" s="221"/>
      <c r="E234" s="221"/>
      <c r="F234" s="221"/>
      <c r="G234" s="221"/>
      <c r="H234" s="221"/>
    </row>
    <row r="235" spans="1:8">
      <c r="A235" s="220"/>
      <c r="B235" s="221"/>
      <c r="C235" s="221"/>
      <c r="D235" s="221"/>
      <c r="E235" s="221"/>
      <c r="F235" s="221"/>
      <c r="G235" s="221"/>
      <c r="H235" s="221"/>
    </row>
    <row r="236" spans="1:8">
      <c r="A236" s="220"/>
      <c r="B236" s="221"/>
      <c r="C236" s="221"/>
      <c r="D236" s="221"/>
      <c r="E236" s="221"/>
      <c r="F236" s="221"/>
      <c r="G236" s="221"/>
      <c r="H236" s="221"/>
    </row>
    <row r="237" spans="1:8" ht="26.25">
      <c r="A237" s="23"/>
      <c r="B237" s="207"/>
      <c r="C237" s="222"/>
      <c r="D237" s="222"/>
      <c r="E237" s="222"/>
      <c r="F237" s="222"/>
      <c r="G237" s="222"/>
      <c r="H237" s="222"/>
    </row>
    <row r="238" spans="1:8" ht="26.25">
      <c r="A238" s="23"/>
      <c r="B238" s="207"/>
      <c r="C238" s="222"/>
      <c r="D238" s="222"/>
      <c r="E238" s="222"/>
      <c r="F238" s="222"/>
      <c r="G238" s="222"/>
      <c r="H238" s="222"/>
    </row>
    <row r="239" spans="1:8" ht="26.25">
      <c r="B239" s="207"/>
      <c r="C239" s="208"/>
      <c r="D239" s="208"/>
      <c r="E239" s="208"/>
      <c r="F239" s="208"/>
      <c r="G239" s="208"/>
      <c r="H239" s="208"/>
    </row>
    <row r="240" spans="1:8" ht="26.25">
      <c r="B240" s="207"/>
      <c r="C240" s="208"/>
      <c r="D240" s="208"/>
      <c r="E240" s="208"/>
      <c r="F240" s="208"/>
      <c r="G240" s="208"/>
      <c r="H240" s="208"/>
    </row>
    <row r="241" spans="1:8" ht="26.25">
      <c r="B241" s="207"/>
      <c r="C241" s="208"/>
      <c r="D241" s="208"/>
      <c r="E241" s="208"/>
      <c r="F241" s="208"/>
      <c r="G241" s="208"/>
      <c r="H241" s="208"/>
    </row>
    <row r="242" spans="1:8" ht="26.25">
      <c r="B242" s="207"/>
      <c r="C242" s="208"/>
      <c r="D242" s="208"/>
      <c r="E242" s="208"/>
      <c r="F242" s="208"/>
      <c r="G242" s="208"/>
      <c r="H242" s="208"/>
    </row>
    <row r="243" spans="1:8" ht="26.25">
      <c r="B243" s="207"/>
      <c r="C243" s="208"/>
      <c r="D243" s="208"/>
      <c r="E243" s="208"/>
      <c r="F243" s="208"/>
      <c r="G243" s="208"/>
      <c r="H243" s="208"/>
    </row>
    <row r="244" spans="1:8" ht="55.5" customHeight="1">
      <c r="B244" s="218" t="s">
        <v>139</v>
      </c>
      <c r="C244" s="219"/>
      <c r="D244" s="219"/>
      <c r="E244" s="219"/>
      <c r="F244" s="219"/>
      <c r="G244" s="219"/>
      <c r="H244" s="219"/>
    </row>
    <row r="245" spans="1:8" ht="279" customHeight="1">
      <c r="B245" s="214" t="s">
        <v>144</v>
      </c>
      <c r="C245" s="215"/>
      <c r="D245" s="215"/>
      <c r="E245" s="215"/>
      <c r="F245" s="215"/>
      <c r="G245" s="215"/>
      <c r="H245" s="215"/>
    </row>
    <row r="246" spans="1:8" ht="26.25">
      <c r="B246" s="207"/>
      <c r="C246" s="208"/>
      <c r="D246" s="208"/>
      <c r="E246" s="208"/>
      <c r="F246" s="208"/>
      <c r="G246" s="208"/>
      <c r="H246" s="208"/>
    </row>
    <row r="247" spans="1:8" ht="39.75" customHeight="1">
      <c r="B247" s="216" t="s">
        <v>146</v>
      </c>
      <c r="C247" s="217"/>
      <c r="D247" s="217"/>
      <c r="E247" s="217"/>
      <c r="F247" s="217"/>
      <c r="G247" s="217"/>
      <c r="H247" s="217"/>
    </row>
    <row r="248" spans="1:8" ht="26.25" customHeight="1">
      <c r="A248" s="161" t="s">
        <v>145</v>
      </c>
      <c r="B248" s="162"/>
      <c r="C248" s="162"/>
      <c r="D248" s="162"/>
      <c r="E248" s="162"/>
      <c r="F248" s="162"/>
      <c r="G248" s="162"/>
      <c r="H248" s="162"/>
    </row>
    <row r="249" spans="1:8" ht="25.5" customHeight="1">
      <c r="A249" s="304" t="s">
        <v>159</v>
      </c>
      <c r="B249" s="304"/>
      <c r="C249" s="304"/>
      <c r="D249" s="304"/>
      <c r="E249" s="304"/>
      <c r="F249" s="304"/>
      <c r="G249" s="304"/>
      <c r="H249" s="304"/>
    </row>
    <row r="250" spans="1:8" ht="26.25">
      <c r="B250" s="207"/>
      <c r="C250" s="208"/>
      <c r="D250" s="208"/>
      <c r="E250" s="208"/>
      <c r="F250" s="208"/>
      <c r="G250" s="208"/>
      <c r="H250" s="208"/>
    </row>
    <row r="251" spans="1:8" ht="26.25">
      <c r="B251" s="207"/>
      <c r="C251" s="208"/>
      <c r="D251" s="208"/>
      <c r="E251" s="208"/>
      <c r="F251" s="208"/>
      <c r="G251" s="208"/>
      <c r="H251" s="208"/>
    </row>
    <row r="252" spans="1:8" ht="26.25">
      <c r="B252" s="207"/>
      <c r="C252" s="208"/>
      <c r="D252" s="208"/>
      <c r="E252" s="208"/>
      <c r="F252" s="208"/>
      <c r="G252" s="208"/>
      <c r="H252" s="208"/>
    </row>
    <row r="253" spans="1:8" ht="26.25">
      <c r="B253" s="207"/>
      <c r="C253" s="208"/>
      <c r="D253" s="208"/>
      <c r="E253" s="208"/>
      <c r="F253" s="208"/>
      <c r="G253" s="208"/>
      <c r="H253" s="208"/>
    </row>
    <row r="254" spans="1:8" ht="26.25">
      <c r="B254" s="207"/>
      <c r="C254" s="208"/>
      <c r="D254" s="208"/>
      <c r="E254" s="208"/>
      <c r="F254" s="208"/>
      <c r="G254" s="208"/>
      <c r="H254" s="208"/>
    </row>
    <row r="255" spans="1:8" ht="26.25" customHeight="1">
      <c r="A255" s="305"/>
      <c r="B255" s="305"/>
      <c r="C255" s="305"/>
      <c r="D255" s="305"/>
      <c r="E255" s="305"/>
      <c r="F255" s="305"/>
      <c r="G255" s="305"/>
      <c r="H255" s="305"/>
    </row>
    <row r="256" spans="1:8" ht="26.25" customHeight="1">
      <c r="A256" s="305"/>
      <c r="B256" s="305"/>
      <c r="C256" s="305"/>
      <c r="D256" s="305"/>
      <c r="E256" s="305"/>
      <c r="F256" s="305"/>
      <c r="G256" s="305"/>
      <c r="H256" s="305"/>
    </row>
    <row r="257" spans="1:8" ht="26.25" customHeight="1">
      <c r="A257" s="305"/>
      <c r="B257" s="305"/>
      <c r="C257" s="305"/>
      <c r="D257" s="305"/>
      <c r="E257" s="305"/>
      <c r="F257" s="305"/>
      <c r="G257" s="305"/>
      <c r="H257" s="305"/>
    </row>
    <row r="258" spans="1:8" ht="26.25" customHeight="1">
      <c r="A258" s="305"/>
      <c r="B258" s="305"/>
      <c r="C258" s="305"/>
      <c r="D258" s="305"/>
      <c r="E258" s="305"/>
      <c r="F258" s="305"/>
      <c r="G258" s="305"/>
      <c r="H258" s="305"/>
    </row>
    <row r="259" spans="1:8" ht="26.25" customHeight="1">
      <c r="A259" s="305"/>
      <c r="B259" s="305"/>
      <c r="C259" s="305"/>
      <c r="D259" s="305"/>
      <c r="E259" s="305"/>
      <c r="F259" s="305"/>
      <c r="G259" s="305"/>
      <c r="H259" s="305"/>
    </row>
    <row r="260" spans="1:8" s="25" customFormat="1" ht="44.25" customHeight="1">
      <c r="A260" s="27"/>
      <c r="B260" s="211" t="s">
        <v>148</v>
      </c>
      <c r="C260" s="212"/>
      <c r="D260" s="212"/>
      <c r="E260" s="212"/>
      <c r="F260" s="212"/>
      <c r="G260" s="212"/>
      <c r="H260" s="212"/>
    </row>
    <row r="261" spans="1:8" s="25" customFormat="1" ht="93.75" customHeight="1">
      <c r="A261" s="27"/>
      <c r="B261" s="213" t="s">
        <v>149</v>
      </c>
      <c r="C261" s="213"/>
      <c r="D261" s="213"/>
      <c r="E261" s="213"/>
      <c r="F261" s="213"/>
      <c r="G261" s="213"/>
      <c r="H261" s="213"/>
    </row>
    <row r="262" spans="1:8" ht="26.25">
      <c r="B262" s="207"/>
      <c r="C262" s="208"/>
      <c r="D262" s="208"/>
      <c r="E262" s="208"/>
      <c r="F262" s="208"/>
      <c r="G262" s="208"/>
      <c r="H262" s="208"/>
    </row>
    <row r="263" spans="1:8" ht="26.25">
      <c r="B263" s="207"/>
      <c r="C263" s="208"/>
      <c r="D263" s="208"/>
      <c r="E263" s="208"/>
      <c r="F263" s="208"/>
      <c r="G263" s="208"/>
      <c r="H263" s="208"/>
    </row>
    <row r="264" spans="1:8" ht="26.25">
      <c r="B264" s="207"/>
      <c r="C264" s="208"/>
      <c r="D264" s="208"/>
      <c r="E264" s="208"/>
      <c r="F264" s="208"/>
      <c r="G264" s="208"/>
      <c r="H264" s="208"/>
    </row>
    <row r="265" spans="1:8" ht="26.25">
      <c r="B265" s="207"/>
      <c r="C265" s="208"/>
      <c r="D265" s="208"/>
      <c r="E265" s="208"/>
      <c r="F265" s="208"/>
      <c r="G265" s="208"/>
      <c r="H265" s="208"/>
    </row>
    <row r="266" spans="1:8" ht="26.25">
      <c r="B266" s="207"/>
      <c r="C266" s="208"/>
      <c r="D266" s="208"/>
      <c r="E266" s="208"/>
      <c r="F266" s="208"/>
      <c r="G266" s="208"/>
      <c r="H266" s="208"/>
    </row>
    <row r="267" spans="1:8" ht="26.25">
      <c r="B267" s="207"/>
      <c r="C267" s="208"/>
      <c r="D267" s="208"/>
      <c r="E267" s="208"/>
      <c r="F267" s="208"/>
      <c r="G267" s="208"/>
      <c r="H267" s="208"/>
    </row>
    <row r="268" spans="1:8" ht="26.25">
      <c r="B268" s="207"/>
      <c r="C268" s="208"/>
      <c r="D268" s="208"/>
      <c r="E268" s="208"/>
      <c r="F268" s="208"/>
      <c r="G268" s="208"/>
      <c r="H268" s="208"/>
    </row>
    <row r="269" spans="1:8" ht="26.25">
      <c r="B269" s="207"/>
      <c r="C269" s="208"/>
      <c r="D269" s="208"/>
      <c r="E269" s="208"/>
      <c r="F269" s="208"/>
      <c r="G269" s="208"/>
      <c r="H269" s="208"/>
    </row>
    <row r="270" spans="1:8" ht="26.25">
      <c r="B270" s="207"/>
      <c r="C270" s="208"/>
      <c r="D270" s="208"/>
      <c r="E270" s="208"/>
      <c r="F270" s="208"/>
      <c r="G270" s="208"/>
      <c r="H270" s="208"/>
    </row>
    <row r="271" spans="1:8" ht="26.25">
      <c r="B271" s="207"/>
      <c r="C271" s="208"/>
      <c r="D271" s="208"/>
      <c r="E271" s="208"/>
      <c r="F271" s="208"/>
      <c r="G271" s="208"/>
      <c r="H271" s="208"/>
    </row>
    <row r="272" spans="1:8" ht="26.25">
      <c r="B272" s="207"/>
      <c r="C272" s="208"/>
      <c r="D272" s="208"/>
      <c r="E272" s="208"/>
      <c r="F272" s="208"/>
      <c r="G272" s="208"/>
      <c r="H272" s="208"/>
    </row>
    <row r="273" spans="2:8" ht="26.25">
      <c r="B273" s="207"/>
      <c r="C273" s="208"/>
      <c r="D273" s="208"/>
      <c r="E273" s="208"/>
      <c r="F273" s="208"/>
      <c r="G273" s="208"/>
      <c r="H273" s="208"/>
    </row>
    <row r="274" spans="2:8" ht="26.25">
      <c r="B274" s="207"/>
      <c r="C274" s="208"/>
      <c r="D274" s="208"/>
      <c r="E274" s="208"/>
      <c r="F274" s="208"/>
      <c r="G274" s="208"/>
      <c r="H274" s="208"/>
    </row>
    <row r="275" spans="2:8" ht="26.25">
      <c r="B275" s="207"/>
      <c r="C275" s="208"/>
      <c r="D275" s="208"/>
      <c r="E275" s="208"/>
      <c r="F275" s="208"/>
      <c r="G275" s="208"/>
      <c r="H275" s="208"/>
    </row>
    <row r="276" spans="2:8" ht="26.25">
      <c r="B276" s="207"/>
      <c r="C276" s="208"/>
      <c r="D276" s="208"/>
      <c r="E276" s="208"/>
      <c r="F276" s="208"/>
      <c r="G276" s="208"/>
      <c r="H276" s="208"/>
    </row>
    <row r="277" spans="2:8" ht="26.25">
      <c r="B277" s="207"/>
      <c r="C277" s="208"/>
      <c r="D277" s="208"/>
      <c r="E277" s="208"/>
      <c r="F277" s="208"/>
      <c r="G277" s="208"/>
      <c r="H277" s="208"/>
    </row>
    <row r="278" spans="2:8" ht="26.25">
      <c r="B278" s="207"/>
      <c r="C278" s="208"/>
      <c r="D278" s="208"/>
      <c r="E278" s="208"/>
      <c r="F278" s="208"/>
      <c r="G278" s="208"/>
      <c r="H278" s="208"/>
    </row>
    <row r="279" spans="2:8" ht="26.25">
      <c r="B279" s="207"/>
      <c r="C279" s="208"/>
      <c r="D279" s="208"/>
      <c r="E279" s="208"/>
      <c r="F279" s="208"/>
      <c r="G279" s="208"/>
      <c r="H279" s="208"/>
    </row>
    <row r="280" spans="2:8" ht="26.25">
      <c r="B280" s="207"/>
      <c r="C280" s="208"/>
      <c r="D280" s="208"/>
      <c r="E280" s="208"/>
      <c r="F280" s="208"/>
      <c r="G280" s="208"/>
      <c r="H280" s="208"/>
    </row>
    <row r="281" spans="2:8" ht="26.25">
      <c r="B281" s="207"/>
      <c r="C281" s="208"/>
      <c r="D281" s="208"/>
      <c r="E281" s="208"/>
      <c r="F281" s="208"/>
      <c r="G281" s="208"/>
      <c r="H281" s="208"/>
    </row>
    <row r="282" spans="2:8" ht="26.25">
      <c r="B282" s="207"/>
      <c r="C282" s="208"/>
      <c r="D282" s="208"/>
      <c r="E282" s="208"/>
      <c r="F282" s="208"/>
      <c r="G282" s="208"/>
      <c r="H282" s="208"/>
    </row>
    <row r="283" spans="2:8" ht="26.25">
      <c r="B283" s="207"/>
      <c r="C283" s="208"/>
      <c r="D283" s="208"/>
      <c r="E283" s="208"/>
      <c r="F283" s="208"/>
      <c r="G283" s="208"/>
      <c r="H283" s="208"/>
    </row>
    <row r="284" spans="2:8" ht="26.25">
      <c r="B284" s="207"/>
      <c r="C284" s="208"/>
      <c r="D284" s="208"/>
      <c r="E284" s="208"/>
      <c r="F284" s="208"/>
      <c r="G284" s="208"/>
      <c r="H284" s="208"/>
    </row>
    <row r="285" spans="2:8" ht="26.25">
      <c r="B285" s="207"/>
      <c r="C285" s="208"/>
      <c r="D285" s="208"/>
      <c r="E285" s="208"/>
      <c r="F285" s="208"/>
      <c r="G285" s="208"/>
      <c r="H285" s="208"/>
    </row>
    <row r="286" spans="2:8" ht="26.25">
      <c r="B286" s="207"/>
      <c r="C286" s="208"/>
      <c r="D286" s="208"/>
      <c r="E286" s="208"/>
      <c r="F286" s="208"/>
      <c r="G286" s="208"/>
      <c r="H286" s="208"/>
    </row>
    <row r="287" spans="2:8" ht="26.25">
      <c r="B287" s="207"/>
      <c r="C287" s="208"/>
      <c r="D287" s="208"/>
      <c r="E287" s="208"/>
      <c r="F287" s="208"/>
      <c r="G287" s="208"/>
      <c r="H287" s="208"/>
    </row>
    <row r="288" spans="2:8" ht="26.25">
      <c r="B288" s="207"/>
      <c r="C288" s="208"/>
      <c r="D288" s="208"/>
      <c r="E288" s="208"/>
      <c r="F288" s="208"/>
      <c r="G288" s="208"/>
      <c r="H288" s="208"/>
    </row>
    <row r="289" spans="2:8" ht="26.25">
      <c r="B289" s="207"/>
      <c r="C289" s="208"/>
      <c r="D289" s="208"/>
      <c r="E289" s="208"/>
      <c r="F289" s="208"/>
      <c r="G289" s="208"/>
      <c r="H289" s="208"/>
    </row>
    <row r="290" spans="2:8" ht="26.25">
      <c r="B290" s="207"/>
      <c r="C290" s="208"/>
      <c r="D290" s="208"/>
      <c r="E290" s="208"/>
      <c r="F290" s="208"/>
      <c r="G290" s="208"/>
      <c r="H290" s="208"/>
    </row>
    <row r="291" spans="2:8" ht="26.25">
      <c r="B291" s="207"/>
      <c r="C291" s="208"/>
      <c r="D291" s="208"/>
      <c r="E291" s="208"/>
      <c r="F291" s="208"/>
      <c r="G291" s="208"/>
      <c r="H291" s="208"/>
    </row>
    <row r="292" spans="2:8" ht="26.25">
      <c r="B292" s="207"/>
      <c r="C292" s="208"/>
      <c r="D292" s="208"/>
      <c r="E292" s="208"/>
      <c r="F292" s="208"/>
      <c r="G292" s="208"/>
      <c r="H292" s="208"/>
    </row>
    <row r="293" spans="2:8" ht="26.25">
      <c r="B293" s="77"/>
      <c r="C293" s="78"/>
      <c r="D293" s="78"/>
      <c r="E293" s="78"/>
      <c r="F293" s="78"/>
      <c r="G293" s="78"/>
      <c r="H293" s="78"/>
    </row>
    <row r="294" spans="2:8" ht="26.25">
      <c r="B294" s="77"/>
      <c r="C294" s="78"/>
      <c r="D294" s="78"/>
      <c r="E294" s="78"/>
      <c r="F294" s="78"/>
      <c r="G294" s="78"/>
      <c r="H294" s="78"/>
    </row>
    <row r="295" spans="2:8" ht="26.25">
      <c r="B295" s="77"/>
      <c r="C295" s="78"/>
      <c r="D295" s="78"/>
      <c r="E295" s="78"/>
      <c r="F295" s="78"/>
      <c r="G295" s="78"/>
      <c r="H295" s="78"/>
    </row>
    <row r="296" spans="2:8" ht="26.25">
      <c r="B296" s="77"/>
      <c r="C296" s="78"/>
      <c r="D296" s="78"/>
      <c r="E296" s="78"/>
      <c r="F296" s="78"/>
      <c r="G296" s="78"/>
      <c r="H296" s="78"/>
    </row>
    <row r="297" spans="2:8" ht="26.25">
      <c r="B297" s="77"/>
      <c r="C297" s="78"/>
      <c r="D297" s="78"/>
      <c r="E297" s="78"/>
      <c r="F297" s="78"/>
      <c r="G297" s="78"/>
      <c r="H297" s="78"/>
    </row>
    <row r="298" spans="2:8" ht="26.25">
      <c r="B298" s="77"/>
      <c r="C298" s="78"/>
      <c r="D298" s="78"/>
      <c r="E298" s="78"/>
      <c r="F298" s="78"/>
      <c r="G298" s="78"/>
      <c r="H298" s="78"/>
    </row>
    <row r="299" spans="2:8" ht="26.25">
      <c r="B299" s="77"/>
      <c r="C299" s="78"/>
      <c r="D299" s="78"/>
      <c r="E299" s="78"/>
      <c r="F299" s="78"/>
      <c r="G299" s="78"/>
      <c r="H299" s="78"/>
    </row>
    <row r="300" spans="2:8" ht="26.25">
      <c r="B300" s="77"/>
      <c r="C300" s="78"/>
      <c r="D300" s="78"/>
      <c r="E300" s="78"/>
      <c r="F300" s="78"/>
      <c r="G300" s="78"/>
      <c r="H300" s="78"/>
    </row>
    <row r="301" spans="2:8" ht="26.25">
      <c r="B301" s="77"/>
      <c r="C301" s="78"/>
      <c r="D301" s="78"/>
      <c r="E301" s="78"/>
      <c r="F301" s="78"/>
      <c r="G301" s="78"/>
      <c r="H301" s="78"/>
    </row>
    <row r="302" spans="2:8" ht="26.25">
      <c r="B302" s="77"/>
      <c r="C302" s="78"/>
      <c r="D302" s="78"/>
      <c r="E302" s="78"/>
      <c r="F302" s="78"/>
      <c r="G302" s="78"/>
      <c r="H302" s="78"/>
    </row>
    <row r="303" spans="2:8" ht="26.25">
      <c r="B303" s="77"/>
      <c r="C303" s="78"/>
      <c r="D303" s="78"/>
      <c r="E303" s="78"/>
      <c r="F303" s="78"/>
      <c r="G303" s="78"/>
      <c r="H303" s="78"/>
    </row>
    <row r="304" spans="2:8" ht="26.25">
      <c r="B304" s="77"/>
      <c r="C304" s="78"/>
      <c r="D304" s="78"/>
      <c r="E304" s="78"/>
      <c r="F304" s="78"/>
      <c r="G304" s="78"/>
      <c r="H304" s="78"/>
    </row>
    <row r="305" spans="2:8" ht="26.25">
      <c r="B305" s="77"/>
      <c r="C305" s="78"/>
      <c r="D305" s="78"/>
      <c r="E305" s="78"/>
      <c r="F305" s="78"/>
      <c r="G305" s="78"/>
      <c r="H305" s="78"/>
    </row>
    <row r="306" spans="2:8" ht="26.25">
      <c r="B306" s="77"/>
      <c r="C306" s="78"/>
      <c r="D306" s="78"/>
      <c r="E306" s="78"/>
      <c r="F306" s="78"/>
      <c r="G306" s="78"/>
      <c r="H306" s="78"/>
    </row>
    <row r="307" spans="2:8" ht="26.25">
      <c r="B307" s="77"/>
      <c r="C307" s="78"/>
      <c r="D307" s="78"/>
      <c r="E307" s="78"/>
      <c r="F307" s="78"/>
      <c r="G307" s="78"/>
      <c r="H307" s="78"/>
    </row>
    <row r="308" spans="2:8" ht="26.25">
      <c r="B308" s="77"/>
      <c r="C308" s="78"/>
      <c r="D308" s="78"/>
      <c r="E308" s="78"/>
      <c r="F308" s="78"/>
      <c r="G308" s="78"/>
      <c r="H308" s="78"/>
    </row>
    <row r="309" spans="2:8" ht="26.25">
      <c r="B309" s="77"/>
      <c r="C309" s="78"/>
      <c r="D309" s="78"/>
      <c r="E309" s="78"/>
      <c r="F309" s="78"/>
      <c r="G309" s="78"/>
      <c r="H309" s="78"/>
    </row>
    <row r="310" spans="2:8" ht="26.25">
      <c r="B310" s="77"/>
      <c r="C310" s="78"/>
      <c r="D310" s="78"/>
      <c r="E310" s="78"/>
      <c r="F310" s="78"/>
      <c r="G310" s="78"/>
      <c r="H310" s="78"/>
    </row>
    <row r="311" spans="2:8" ht="26.25">
      <c r="B311" s="77"/>
      <c r="C311" s="78"/>
      <c r="D311" s="78"/>
      <c r="E311" s="78"/>
      <c r="F311" s="78"/>
      <c r="G311" s="78"/>
      <c r="H311" s="78"/>
    </row>
    <row r="312" spans="2:8" ht="26.25">
      <c r="B312" s="77"/>
      <c r="C312" s="78"/>
      <c r="D312" s="78"/>
      <c r="E312" s="78"/>
      <c r="F312" s="78"/>
      <c r="G312" s="78"/>
      <c r="H312" s="78"/>
    </row>
  </sheetData>
  <sheetProtection algorithmName="SHA-512" hashValue="D0VUGO5Cv2zfnkSu8cfOx7W2JpADFWAUkdWo38XafIaO1eTK8mndqNwGzAeQ8SilkNiqH8kc0hWcdtK5GZFKOQ==" saltValue="FGHUVoBu4gdYRIWD0IMOpA==" spinCount="100000" sheet="1" objects="1" scenarios="1" selectLockedCells="1"/>
  <mergeCells count="266">
    <mergeCell ref="A231:F231"/>
    <mergeCell ref="A232:F232"/>
    <mergeCell ref="A233:F233"/>
    <mergeCell ref="B37:H37"/>
    <mergeCell ref="B38:H38"/>
    <mergeCell ref="B26:H26"/>
    <mergeCell ref="C28:H28"/>
    <mergeCell ref="B29:H29"/>
    <mergeCell ref="B30:H30"/>
    <mergeCell ref="B31:H31"/>
    <mergeCell ref="B32:H32"/>
    <mergeCell ref="B46:H46"/>
    <mergeCell ref="B40:H40"/>
    <mergeCell ref="E2:H2"/>
    <mergeCell ref="E3:H3"/>
    <mergeCell ref="E4:H4"/>
    <mergeCell ref="E5:H5"/>
    <mergeCell ref="F12:H12"/>
    <mergeCell ref="B33:H33"/>
    <mergeCell ref="B34:H34"/>
    <mergeCell ref="B35:H35"/>
    <mergeCell ref="B36:H36"/>
    <mergeCell ref="B56:H56"/>
    <mergeCell ref="B57:H57"/>
    <mergeCell ref="B58:H58"/>
    <mergeCell ref="B52:H52"/>
    <mergeCell ref="B39:H39"/>
    <mergeCell ref="B41:H41"/>
    <mergeCell ref="B42:H42"/>
    <mergeCell ref="B43:H43"/>
    <mergeCell ref="B44:H44"/>
    <mergeCell ref="B45:H45"/>
    <mergeCell ref="C53:H53"/>
    <mergeCell ref="B54:H54"/>
    <mergeCell ref="B55:H55"/>
    <mergeCell ref="B47:H47"/>
    <mergeCell ref="B48:H48"/>
    <mergeCell ref="B49:H49"/>
    <mergeCell ref="B50:H50"/>
    <mergeCell ref="B51:H51"/>
    <mergeCell ref="B65:H65"/>
    <mergeCell ref="B66:H66"/>
    <mergeCell ref="B67:H67"/>
    <mergeCell ref="B68:H68"/>
    <mergeCell ref="B69:H69"/>
    <mergeCell ref="B70:H70"/>
    <mergeCell ref="B59:H59"/>
    <mergeCell ref="B60:H60"/>
    <mergeCell ref="B61:H61"/>
    <mergeCell ref="B62:H62"/>
    <mergeCell ref="B63:H63"/>
    <mergeCell ref="B64:H64"/>
    <mergeCell ref="B79:H79"/>
    <mergeCell ref="B80:H80"/>
    <mergeCell ref="B81:H81"/>
    <mergeCell ref="B82:H82"/>
    <mergeCell ref="B83:H83"/>
    <mergeCell ref="B84:H84"/>
    <mergeCell ref="B71:H71"/>
    <mergeCell ref="B72:H72"/>
    <mergeCell ref="B76:H76"/>
    <mergeCell ref="B77:H77"/>
    <mergeCell ref="B78:H78"/>
    <mergeCell ref="B73:H73"/>
    <mergeCell ref="B105:C105"/>
    <mergeCell ref="B107:C107"/>
    <mergeCell ref="B96:C96"/>
    <mergeCell ref="B97:C97"/>
    <mergeCell ref="B98:C98"/>
    <mergeCell ref="B92:F92"/>
    <mergeCell ref="B93:H93"/>
    <mergeCell ref="F94:H94"/>
    <mergeCell ref="B85:H85"/>
    <mergeCell ref="B86:H86"/>
    <mergeCell ref="B88:H88"/>
    <mergeCell ref="B89:H89"/>
    <mergeCell ref="B108:C108"/>
    <mergeCell ref="B109:C109"/>
    <mergeCell ref="B110:C110"/>
    <mergeCell ref="B111:C111"/>
    <mergeCell ref="B112:C112"/>
    <mergeCell ref="B113:C113"/>
    <mergeCell ref="B117:C117"/>
    <mergeCell ref="B118:C118"/>
    <mergeCell ref="B119:C119"/>
    <mergeCell ref="B127:C127"/>
    <mergeCell ref="B128:C128"/>
    <mergeCell ref="B129:C129"/>
    <mergeCell ref="B130:C130"/>
    <mergeCell ref="B131:C131"/>
    <mergeCell ref="B132:C132"/>
    <mergeCell ref="B114:C114"/>
    <mergeCell ref="B115:C115"/>
    <mergeCell ref="B116:C116"/>
    <mergeCell ref="B125:C125"/>
    <mergeCell ref="B126:C126"/>
    <mergeCell ref="B120:C120"/>
    <mergeCell ref="B121:C121"/>
    <mergeCell ref="B122:C122"/>
    <mergeCell ref="B123:C123"/>
    <mergeCell ref="B124:C124"/>
    <mergeCell ref="B139:C139"/>
    <mergeCell ref="B140:C140"/>
    <mergeCell ref="B141:C141"/>
    <mergeCell ref="B142:C142"/>
    <mergeCell ref="B143:C143"/>
    <mergeCell ref="B144:C144"/>
    <mergeCell ref="B133:C133"/>
    <mergeCell ref="B134:C134"/>
    <mergeCell ref="B135:C135"/>
    <mergeCell ref="B136:C136"/>
    <mergeCell ref="B137:C137"/>
    <mergeCell ref="B138:C138"/>
    <mergeCell ref="B151:C151"/>
    <mergeCell ref="B152:C152"/>
    <mergeCell ref="B153:C153"/>
    <mergeCell ref="B154:C154"/>
    <mergeCell ref="B155:C155"/>
    <mergeCell ref="B156:C156"/>
    <mergeCell ref="B158:C158"/>
    <mergeCell ref="B157:C157"/>
    <mergeCell ref="B145:C145"/>
    <mergeCell ref="B147:C147"/>
    <mergeCell ref="B148:C148"/>
    <mergeCell ref="B149:C149"/>
    <mergeCell ref="B150:C150"/>
    <mergeCell ref="A166:H166"/>
    <mergeCell ref="B167:C167"/>
    <mergeCell ref="B168:C168"/>
    <mergeCell ref="B169:C169"/>
    <mergeCell ref="B178:C178"/>
    <mergeCell ref="B159:C159"/>
    <mergeCell ref="B161:C161"/>
    <mergeCell ref="B162:C162"/>
    <mergeCell ref="B163:C163"/>
    <mergeCell ref="G165:H165"/>
    <mergeCell ref="C209:H209"/>
    <mergeCell ref="C210:H210"/>
    <mergeCell ref="C213:H213"/>
    <mergeCell ref="C214:H214"/>
    <mergeCell ref="C215:H215"/>
    <mergeCell ref="B176:C176"/>
    <mergeCell ref="B177:C177"/>
    <mergeCell ref="G185:H185"/>
    <mergeCell ref="C207:H207"/>
    <mergeCell ref="B205:B206"/>
    <mergeCell ref="C205:H206"/>
    <mergeCell ref="B179:C179"/>
    <mergeCell ref="A228:E228"/>
    <mergeCell ref="A229:E229"/>
    <mergeCell ref="A230:E230"/>
    <mergeCell ref="A226:E226"/>
    <mergeCell ref="A227:E227"/>
    <mergeCell ref="B192:C192"/>
    <mergeCell ref="D192:H192"/>
    <mergeCell ref="B196:C196"/>
    <mergeCell ref="D196:H196"/>
    <mergeCell ref="A224:E224"/>
    <mergeCell ref="A225:E225"/>
    <mergeCell ref="C216:H216"/>
    <mergeCell ref="C217:H217"/>
    <mergeCell ref="C218:H218"/>
    <mergeCell ref="C220:H220"/>
    <mergeCell ref="C222:H222"/>
    <mergeCell ref="C219:H219"/>
    <mergeCell ref="C208:H208"/>
    <mergeCell ref="C212:H212"/>
    <mergeCell ref="C221:H221"/>
    <mergeCell ref="C211:H211"/>
    <mergeCell ref="B239:H239"/>
    <mergeCell ref="B240:H240"/>
    <mergeCell ref="B241:H241"/>
    <mergeCell ref="B242:H242"/>
    <mergeCell ref="B243:H243"/>
    <mergeCell ref="B244:H244"/>
    <mergeCell ref="A234:H234"/>
    <mergeCell ref="A235:H235"/>
    <mergeCell ref="A236:H236"/>
    <mergeCell ref="B237:H237"/>
    <mergeCell ref="B238:H238"/>
    <mergeCell ref="B252:H252"/>
    <mergeCell ref="B253:H253"/>
    <mergeCell ref="B254:H254"/>
    <mergeCell ref="B251:H251"/>
    <mergeCell ref="B245:H245"/>
    <mergeCell ref="B246:H246"/>
    <mergeCell ref="B247:H247"/>
    <mergeCell ref="B250:H250"/>
    <mergeCell ref="A249:H249"/>
    <mergeCell ref="B275:H275"/>
    <mergeCell ref="B264:H264"/>
    <mergeCell ref="B265:H265"/>
    <mergeCell ref="B266:H266"/>
    <mergeCell ref="B267:H267"/>
    <mergeCell ref="B268:H268"/>
    <mergeCell ref="B269:H269"/>
    <mergeCell ref="B260:H260"/>
    <mergeCell ref="B261:H261"/>
    <mergeCell ref="B262:H262"/>
    <mergeCell ref="B263:H263"/>
    <mergeCell ref="A255:H259"/>
    <mergeCell ref="B288:H288"/>
    <mergeCell ref="B289:H289"/>
    <mergeCell ref="B290:H290"/>
    <mergeCell ref="B291:H291"/>
    <mergeCell ref="B292:H292"/>
    <mergeCell ref="B8:H8"/>
    <mergeCell ref="B87:H87"/>
    <mergeCell ref="B282:H282"/>
    <mergeCell ref="B283:H283"/>
    <mergeCell ref="B284:H284"/>
    <mergeCell ref="B285:H285"/>
    <mergeCell ref="B286:H286"/>
    <mergeCell ref="B287:H287"/>
    <mergeCell ref="B276:H276"/>
    <mergeCell ref="B277:H277"/>
    <mergeCell ref="B278:H278"/>
    <mergeCell ref="B279:H279"/>
    <mergeCell ref="B280:H280"/>
    <mergeCell ref="B281:H281"/>
    <mergeCell ref="B270:H270"/>
    <mergeCell ref="B271:H271"/>
    <mergeCell ref="B272:H272"/>
    <mergeCell ref="B273:H273"/>
    <mergeCell ref="B274:H274"/>
    <mergeCell ref="B194:C194"/>
    <mergeCell ref="D194:H194"/>
    <mergeCell ref="B195:C195"/>
    <mergeCell ref="D195:H195"/>
    <mergeCell ref="G183:H183"/>
    <mergeCell ref="A183:F183"/>
    <mergeCell ref="A185:F185"/>
    <mergeCell ref="B170:C170"/>
    <mergeCell ref="B171:C171"/>
    <mergeCell ref="B172:C172"/>
    <mergeCell ref="B173:C173"/>
    <mergeCell ref="B175:C175"/>
    <mergeCell ref="B174:C174"/>
    <mergeCell ref="B190:C190"/>
    <mergeCell ref="D190:G190"/>
    <mergeCell ref="B191:C191"/>
    <mergeCell ref="D191:H191"/>
    <mergeCell ref="E6:H6"/>
    <mergeCell ref="A248:H248"/>
    <mergeCell ref="B7:H7"/>
    <mergeCell ref="A9:H9"/>
    <mergeCell ref="B101:C101"/>
    <mergeCell ref="B99:C99"/>
    <mergeCell ref="B100:C100"/>
    <mergeCell ref="B102:C102"/>
    <mergeCell ref="B103:C103"/>
    <mergeCell ref="B104:C104"/>
    <mergeCell ref="B198:H198"/>
    <mergeCell ref="B199:C199"/>
    <mergeCell ref="D199:H199"/>
    <mergeCell ref="B200:C200"/>
    <mergeCell ref="D200:H200"/>
    <mergeCell ref="B201:C201"/>
    <mergeCell ref="D201:H201"/>
    <mergeCell ref="B202:C202"/>
    <mergeCell ref="D202:H202"/>
    <mergeCell ref="G181:H181"/>
    <mergeCell ref="A181:F181"/>
    <mergeCell ref="A165:F165"/>
    <mergeCell ref="B193:C193"/>
    <mergeCell ref="D193:H193"/>
  </mergeCells>
  <hyperlinks>
    <hyperlink ref="A248" r:id="rId1"/>
    <hyperlink ref="A9" r:id="rId2"/>
    <hyperlink ref="A249" r:id="rId3"/>
  </hyperlinks>
  <pageMargins left="0.7" right="0.7" top="0.75" bottom="0.75" header="0.3" footer="0.3"/>
  <pageSetup paperSize="9" scale="21" orientation="portrait" horizontalDpi="360" verticalDpi="360" r:id="rId4"/>
  <headerFooter>
    <oddHeader>&amp;C
&amp;"Arial,Gras"&amp;20WWW.YACHT-BROKER.FR</oddHeader>
    <oddFooter>&amp;C&amp;"Arial,Normal"&amp;10PLFR YACHT BROKER
19,RUE JEANNE D'ARC
77100 MEAUX
e-mail: contact@yacht-broker.fr
tél: +33 (0) 953 31 13 82 / port: +33 (0) 652 12 36 96
www.yacht-broker.fr
SIRET: 52011333300022 / TVA: FR48520113333</oddFooter>
  </headerFooter>
  <rowBreaks count="5" manualBreakCount="5">
    <brk id="25" max="7" man="1"/>
    <brk id="94" max="16383" man="1"/>
    <brk id="149" max="7" man="1"/>
    <brk id="203" max="7" man="1"/>
    <brk id="261" max="16383"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SunCamper 29 Configurateur</vt:lpstr>
      <vt:lpstr>'SunCamper 29 Configurateur'!Zone_d_impression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Utilisateur Windows</cp:lastModifiedBy>
  <cp:lastPrinted>2024-07-19T08:30:17Z</cp:lastPrinted>
  <dcterms:created xsi:type="dcterms:W3CDTF">2022-08-03T22:01:29Z</dcterms:created>
  <dcterms:modified xsi:type="dcterms:W3CDTF">2024-07-19T08:31:24Z</dcterms:modified>
</cp:coreProperties>
</file>